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00" yWindow="30" windowWidth="14160" windowHeight="8895" tabRatio="718" activeTab="5"/>
  </bookViews>
  <sheets>
    <sheet name="규정 본청" sheetId="3" r:id="rId1"/>
    <sheet name="규정 의회" sheetId="4" r:id="rId2"/>
    <sheet name="규정 직속" sheetId="5" r:id="rId3"/>
    <sheet name="규정 사업소" sheetId="6" r:id="rId4"/>
    <sheet name="규정 읍면" sheetId="7" r:id="rId5"/>
    <sheet name="정원규칙" sheetId="8" r:id="rId6"/>
    <sheet name="정원조례" sheetId="9" r:id="rId7"/>
  </sheets>
  <definedNames>
    <definedName name="_xlnm._FilterDatabase" localSheetId="4" hidden="1">'규정 읍면'!$A$4:$N$182</definedName>
    <definedName name="_xlnm.Print_Titles" localSheetId="0">'규정 본청'!$4:$4</definedName>
    <definedName name="_xlnm.Print_Titles" localSheetId="3">'규정 사업소'!$4:$4</definedName>
    <definedName name="_xlnm.Print_Titles" localSheetId="4">'규정 읍면'!$4:$4</definedName>
    <definedName name="_xlnm.Print_Titles" localSheetId="1">'규정 의회'!$4:$4</definedName>
    <definedName name="_xlnm.Print_Titles" localSheetId="2">'규정 직속'!$4:$4</definedName>
    <definedName name="_xlnm.Print_Titles" localSheetId="5">정원규칙!$4:$4</definedName>
  </definedNames>
  <calcPr calcId="124519"/>
</workbook>
</file>

<file path=xl/calcChain.xml><?xml version="1.0" encoding="utf-8"?>
<calcChain xmlns="http://schemas.openxmlformats.org/spreadsheetml/2006/main">
  <c r="I163" i="3"/>
  <c r="B153" i="4" l="1"/>
  <c r="D153" i="8" s="1"/>
  <c r="B157" i="6" l="1"/>
  <c r="B153"/>
  <c r="B153" i="5"/>
  <c r="B157" i="4"/>
  <c r="B152"/>
  <c r="D152" i="8" s="1"/>
  <c r="B165" i="3" l="1"/>
  <c r="B166"/>
  <c r="B167"/>
  <c r="B168"/>
  <c r="B169"/>
  <c r="B170"/>
  <c r="B171"/>
  <c r="B172"/>
  <c r="B173"/>
  <c r="B174"/>
  <c r="B175"/>
  <c r="B176"/>
  <c r="B153"/>
  <c r="B154"/>
  <c r="B155"/>
  <c r="B156"/>
  <c r="B157"/>
  <c r="B158"/>
  <c r="B159"/>
  <c r="B160"/>
  <c r="B161"/>
  <c r="B162"/>
  <c r="C162" i="8" s="1"/>
  <c r="B153" i="7"/>
  <c r="B154"/>
  <c r="B155"/>
  <c r="B156"/>
  <c r="B157"/>
  <c r="B158"/>
  <c r="B159"/>
  <c r="B160"/>
  <c r="B161"/>
  <c r="B162"/>
  <c r="B165"/>
  <c r="B166"/>
  <c r="B167"/>
  <c r="B168"/>
  <c r="B169"/>
  <c r="B170"/>
  <c r="B171"/>
  <c r="B172"/>
  <c r="B173"/>
  <c r="B174"/>
  <c r="B175"/>
  <c r="B176"/>
  <c r="D157" i="8"/>
  <c r="C157"/>
  <c r="G156" l="1"/>
  <c r="F153"/>
  <c r="G153"/>
  <c r="H153"/>
  <c r="C171"/>
  <c r="F157" l="1"/>
  <c r="G157"/>
  <c r="H157"/>
  <c r="B157" i="5"/>
  <c r="C153" i="8"/>
  <c r="G62" l="1"/>
  <c r="G61"/>
  <c r="G60"/>
  <c r="B62" i="3"/>
  <c r="C62" i="8" s="1"/>
  <c r="B61" i="3"/>
  <c r="C61" i="8" s="1"/>
  <c r="B60" i="3"/>
  <c r="C60" i="8" s="1"/>
  <c r="B62" i="4"/>
  <c r="D62" i="8" s="1"/>
  <c r="B61" i="4"/>
  <c r="D61" i="8" s="1"/>
  <c r="B60" i="4"/>
  <c r="D60" i="8" s="1"/>
  <c r="B62" i="5"/>
  <c r="E62" i="8" s="1"/>
  <c r="B61" i="5"/>
  <c r="E61" i="8" s="1"/>
  <c r="B60" i="5"/>
  <c r="E60" i="8" s="1"/>
  <c r="B62" i="6"/>
  <c r="F62" i="8" s="1"/>
  <c r="B61" i="6"/>
  <c r="F61" i="8" s="1"/>
  <c r="B60" i="6"/>
  <c r="F60" i="8" s="1"/>
  <c r="B62" i="7"/>
  <c r="H62" i="8" s="1"/>
  <c r="B61" i="7"/>
  <c r="H61" i="8" s="1"/>
  <c r="B60" i="7"/>
  <c r="H60" i="8" s="1"/>
  <c r="B62" l="1"/>
  <c r="B61"/>
  <c r="B60"/>
  <c r="C177" i="3"/>
  <c r="D177"/>
  <c r="E177"/>
  <c r="F177"/>
  <c r="G177"/>
  <c r="H177"/>
  <c r="I177"/>
  <c r="J177"/>
  <c r="K177"/>
  <c r="L177"/>
  <c r="M177"/>
  <c r="N177"/>
  <c r="O177"/>
  <c r="P177"/>
  <c r="B178"/>
  <c r="B179"/>
  <c r="B180"/>
  <c r="B181"/>
  <c r="B182"/>
  <c r="B177" l="1"/>
  <c r="P163"/>
  <c r="O163"/>
  <c r="N163"/>
  <c r="M163"/>
  <c r="L163"/>
  <c r="K163"/>
  <c r="J163"/>
  <c r="H163"/>
  <c r="G163"/>
  <c r="F163"/>
  <c r="E163"/>
  <c r="D163"/>
  <c r="C163"/>
  <c r="D163" i="4"/>
  <c r="C163"/>
  <c r="D163" i="5"/>
  <c r="C163"/>
  <c r="D163" i="6"/>
  <c r="C163"/>
  <c r="N163" i="7"/>
  <c r="M163"/>
  <c r="L163"/>
  <c r="K163"/>
  <c r="J163"/>
  <c r="I163"/>
  <c r="H163"/>
  <c r="G163"/>
  <c r="F163"/>
  <c r="E163"/>
  <c r="D163"/>
  <c r="C163"/>
  <c r="G176" i="8"/>
  <c r="B130" i="7"/>
  <c r="B130" i="6"/>
  <c r="F130" i="8" s="1"/>
  <c r="B130" i="5"/>
  <c r="B131" i="4"/>
  <c r="C176" i="8"/>
  <c r="B176" i="4"/>
  <c r="D176" i="8" s="1"/>
  <c r="B176" i="5"/>
  <c r="E176" i="8" s="1"/>
  <c r="B176" i="6"/>
  <c r="F176" i="8" s="1"/>
  <c r="H176"/>
  <c r="G121" l="1"/>
  <c r="G117"/>
  <c r="G116"/>
  <c r="G115"/>
  <c r="G80"/>
  <c r="B80" i="3"/>
  <c r="C80" i="8" s="1"/>
  <c r="B80" i="4"/>
  <c r="D80" i="8" s="1"/>
  <c r="B80" i="5"/>
  <c r="E80" i="8" s="1"/>
  <c r="B80" i="6"/>
  <c r="F80" i="8" s="1"/>
  <c r="B80" i="7"/>
  <c r="H80" i="8" s="1"/>
  <c r="G51"/>
  <c r="B51" i="7"/>
  <c r="H51" i="8" s="1"/>
  <c r="B51" i="6"/>
  <c r="F51" i="8" s="1"/>
  <c r="B51" i="5"/>
  <c r="E51" i="8" s="1"/>
  <c r="B51" i="4"/>
  <c r="D51" i="8" s="1"/>
  <c r="B51" i="3"/>
  <c r="C51" i="8" s="1"/>
  <c r="G175"/>
  <c r="G174"/>
  <c r="G173"/>
  <c r="B13" i="3"/>
  <c r="C13" i="8" s="1"/>
  <c r="B13" i="4"/>
  <c r="B13" i="5"/>
  <c r="B13" i="6"/>
  <c r="B13" i="7"/>
  <c r="G13" i="8"/>
  <c r="E125" i="3"/>
  <c r="D63"/>
  <c r="D90"/>
  <c r="D113"/>
  <c r="B126"/>
  <c r="C25" i="5"/>
  <c r="C63"/>
  <c r="C90"/>
  <c r="G73" i="8"/>
  <c r="G98"/>
  <c r="G35"/>
  <c r="B97" i="7"/>
  <c r="B73"/>
  <c r="H73" i="8" s="1"/>
  <c r="B35" i="7"/>
  <c r="H35" i="8" s="1"/>
  <c r="B98" i="6"/>
  <c r="F98" i="8" s="1"/>
  <c r="B73" i="6"/>
  <c r="B35"/>
  <c r="F35" i="8" s="1"/>
  <c r="B98" i="5"/>
  <c r="E98" i="8" s="1"/>
  <c r="B73" i="5"/>
  <c r="E73" i="8" s="1"/>
  <c r="B35" i="5"/>
  <c r="E35" i="8" s="1"/>
  <c r="B98" i="4"/>
  <c r="D98" i="8" s="1"/>
  <c r="B73" i="4"/>
  <c r="B35"/>
  <c r="D35" i="8" s="1"/>
  <c r="B98" i="3"/>
  <c r="C98" i="8" s="1"/>
  <c r="B73" i="3"/>
  <c r="C73" i="8" s="1"/>
  <c r="B35" i="3"/>
  <c r="C35" i="8" s="1"/>
  <c r="B134" i="5"/>
  <c r="E134" i="8" s="1"/>
  <c r="E20" i="9" s="1"/>
  <c r="G130" i="8"/>
  <c r="B130" i="3"/>
  <c r="C130" i="8" s="1"/>
  <c r="B131" i="3"/>
  <c r="C131" i="8" s="1"/>
  <c r="B148" i="6"/>
  <c r="F148" i="8" s="1"/>
  <c r="B144" i="7"/>
  <c r="H144" i="8" s="1"/>
  <c r="B145" i="7"/>
  <c r="H145" i="8" s="1"/>
  <c r="B146" i="7"/>
  <c r="H146" i="8" s="1"/>
  <c r="H166"/>
  <c r="H170"/>
  <c r="H173"/>
  <c r="H174"/>
  <c r="B164" i="7"/>
  <c r="H164" i="8" s="1"/>
  <c r="B139" i="3"/>
  <c r="C139" i="8" s="1"/>
  <c r="B139" i="4"/>
  <c r="D139" i="8" s="1"/>
  <c r="B139" i="5"/>
  <c r="E139" i="8" s="1"/>
  <c r="B139" i="6"/>
  <c r="F139" i="8" s="1"/>
  <c r="G139"/>
  <c r="B139" i="7"/>
  <c r="H139" i="8" s="1"/>
  <c r="B138" i="3"/>
  <c r="C138" i="8" s="1"/>
  <c r="B138" i="4"/>
  <c r="D138" i="8" s="1"/>
  <c r="B138" i="5"/>
  <c r="E138" i="8" s="1"/>
  <c r="B138" i="6"/>
  <c r="F138" i="8" s="1"/>
  <c r="G138"/>
  <c r="B138" i="7"/>
  <c r="H138" i="8" s="1"/>
  <c r="B137" i="3"/>
  <c r="C137" i="8" s="1"/>
  <c r="B137" i="4"/>
  <c r="D137" i="8" s="1"/>
  <c r="B137" i="5"/>
  <c r="E137" i="8" s="1"/>
  <c r="B137" i="6"/>
  <c r="F137" i="8" s="1"/>
  <c r="G137"/>
  <c r="B137" i="7"/>
  <c r="H137" i="8" s="1"/>
  <c r="B140" i="3"/>
  <c r="C140" i="8" s="1"/>
  <c r="B140" i="4"/>
  <c r="D140" i="8" s="1"/>
  <c r="B140" i="5"/>
  <c r="E140" i="8" s="1"/>
  <c r="B140" i="6"/>
  <c r="F140" i="8" s="1"/>
  <c r="G140"/>
  <c r="B140" i="7"/>
  <c r="H140" i="8" s="1"/>
  <c r="B148" i="4"/>
  <c r="D148" i="8" s="1"/>
  <c r="B149" i="3"/>
  <c r="C149" i="8" s="1"/>
  <c r="B149" i="4"/>
  <c r="D149" i="8" s="1"/>
  <c r="B149" i="5"/>
  <c r="E149" i="8" s="1"/>
  <c r="B149" i="6"/>
  <c r="F149" i="8" s="1"/>
  <c r="G149"/>
  <c r="B149" i="7"/>
  <c r="H149" i="8" s="1"/>
  <c r="B148" i="7"/>
  <c r="C173" i="8"/>
  <c r="C174"/>
  <c r="B164" i="3"/>
  <c r="B157" i="8"/>
  <c r="B152" i="3"/>
  <c r="C151"/>
  <c r="H151"/>
  <c r="D151"/>
  <c r="O151"/>
  <c r="G151"/>
  <c r="F151"/>
  <c r="I151"/>
  <c r="J151"/>
  <c r="K151"/>
  <c r="L151"/>
  <c r="M151"/>
  <c r="N151"/>
  <c r="E151"/>
  <c r="P151"/>
  <c r="B143"/>
  <c r="B144"/>
  <c r="B145"/>
  <c r="B146"/>
  <c r="B147"/>
  <c r="B148"/>
  <c r="B150"/>
  <c r="B142"/>
  <c r="B134"/>
  <c r="B133"/>
  <c r="B129"/>
  <c r="C129" i="8" s="1"/>
  <c r="B127" i="3"/>
  <c r="B125" s="1"/>
  <c r="B115"/>
  <c r="C115" i="8" s="1"/>
  <c r="B116" i="3"/>
  <c r="C116" i="8" s="1"/>
  <c r="B117" i="3"/>
  <c r="C117" i="8" s="1"/>
  <c r="B118" i="3"/>
  <c r="B119"/>
  <c r="B120"/>
  <c r="B121"/>
  <c r="C121" i="8" s="1"/>
  <c r="B122" i="3"/>
  <c r="B123"/>
  <c r="B124"/>
  <c r="B114"/>
  <c r="C113"/>
  <c r="O113"/>
  <c r="G113"/>
  <c r="F113"/>
  <c r="H113"/>
  <c r="I113"/>
  <c r="J113"/>
  <c r="K113"/>
  <c r="L113"/>
  <c r="M113"/>
  <c r="N113"/>
  <c r="E113"/>
  <c r="P113"/>
  <c r="B92"/>
  <c r="B93"/>
  <c r="B94"/>
  <c r="B95"/>
  <c r="B96"/>
  <c r="B97"/>
  <c r="B99"/>
  <c r="B100"/>
  <c r="B101"/>
  <c r="B102"/>
  <c r="B103"/>
  <c r="B104"/>
  <c r="B105"/>
  <c r="B106"/>
  <c r="B107"/>
  <c r="B108"/>
  <c r="B109"/>
  <c r="B110"/>
  <c r="B111"/>
  <c r="B112"/>
  <c r="B91"/>
  <c r="M90"/>
  <c r="C90"/>
  <c r="O90"/>
  <c r="G90"/>
  <c r="F90"/>
  <c r="H90"/>
  <c r="I90"/>
  <c r="J90"/>
  <c r="K90"/>
  <c r="L90"/>
  <c r="N90"/>
  <c r="E90"/>
  <c r="P90"/>
  <c r="B65"/>
  <c r="B66"/>
  <c r="B67"/>
  <c r="B68"/>
  <c r="B69"/>
  <c r="B70"/>
  <c r="B71"/>
  <c r="B72"/>
  <c r="B74"/>
  <c r="B75"/>
  <c r="B76"/>
  <c r="B77"/>
  <c r="B78"/>
  <c r="B79"/>
  <c r="B81"/>
  <c r="B82"/>
  <c r="B83"/>
  <c r="B84"/>
  <c r="B85"/>
  <c r="B86"/>
  <c r="B87"/>
  <c r="B88"/>
  <c r="B89"/>
  <c r="B64"/>
  <c r="H63"/>
  <c r="C63"/>
  <c r="O63"/>
  <c r="G63"/>
  <c r="F63"/>
  <c r="I63"/>
  <c r="J63"/>
  <c r="K63"/>
  <c r="L63"/>
  <c r="M63"/>
  <c r="N63"/>
  <c r="E63"/>
  <c r="P63"/>
  <c r="B27"/>
  <c r="C27" i="8" s="1"/>
  <c r="B28" i="3"/>
  <c r="C28" i="8" s="1"/>
  <c r="B29" i="3"/>
  <c r="C29" i="8" s="1"/>
  <c r="B30" i="3"/>
  <c r="C30" i="8" s="1"/>
  <c r="B31" i="3"/>
  <c r="C31" i="8" s="1"/>
  <c r="B32" i="3"/>
  <c r="C32" i="8" s="1"/>
  <c r="B33" i="3"/>
  <c r="C33" i="8" s="1"/>
  <c r="B34" i="3"/>
  <c r="C34" i="8" s="1"/>
  <c r="B36" i="3"/>
  <c r="C36" i="8" s="1"/>
  <c r="B37" i="3"/>
  <c r="C37" i="8" s="1"/>
  <c r="B38" i="3"/>
  <c r="C38" i="8" s="1"/>
  <c r="B39" i="3"/>
  <c r="C39" i="8" s="1"/>
  <c r="B40" i="3"/>
  <c r="C40" i="8" s="1"/>
  <c r="B41" i="3"/>
  <c r="C41" i="8" s="1"/>
  <c r="B42" i="3"/>
  <c r="C42" i="8" s="1"/>
  <c r="B43" i="3"/>
  <c r="C43" i="8" s="1"/>
  <c r="B44" i="3"/>
  <c r="C44" i="8" s="1"/>
  <c r="B45" i="3"/>
  <c r="C45" i="8" s="1"/>
  <c r="B46" i="3"/>
  <c r="C46" i="8" s="1"/>
  <c r="B47" i="3"/>
  <c r="C47" i="8" s="1"/>
  <c r="B48" i="3"/>
  <c r="C48" i="8" s="1"/>
  <c r="B49" i="3"/>
  <c r="C49" i="8" s="1"/>
  <c r="B50" i="3"/>
  <c r="C50" i="8" s="1"/>
  <c r="B52" i="3"/>
  <c r="C52" i="8" s="1"/>
  <c r="B53" i="3"/>
  <c r="C53" i="8" s="1"/>
  <c r="B54" i="3"/>
  <c r="C54" i="8" s="1"/>
  <c r="B55" i="3"/>
  <c r="C55" i="8" s="1"/>
  <c r="B56" i="3"/>
  <c r="C56" i="8" s="1"/>
  <c r="B57" i="3"/>
  <c r="C57" i="8" s="1"/>
  <c r="B58" i="3"/>
  <c r="C58" i="8" s="1"/>
  <c r="B59" i="3"/>
  <c r="C59" i="8" s="1"/>
  <c r="B26" i="3"/>
  <c r="C26" i="8" s="1"/>
  <c r="C25" i="3"/>
  <c r="D25"/>
  <c r="O25"/>
  <c r="G25"/>
  <c r="F25"/>
  <c r="H25"/>
  <c r="I25"/>
  <c r="J25"/>
  <c r="K25"/>
  <c r="L25"/>
  <c r="M25"/>
  <c r="N25"/>
  <c r="E25"/>
  <c r="P25"/>
  <c r="B17"/>
  <c r="C17" i="8" s="1"/>
  <c r="B18" i="3"/>
  <c r="C18" i="8" s="1"/>
  <c r="B19" i="3"/>
  <c r="C19" i="8" s="1"/>
  <c r="B20" i="3"/>
  <c r="C20" i="8" s="1"/>
  <c r="B21" i="3"/>
  <c r="C21" i="8" s="1"/>
  <c r="B22" i="3"/>
  <c r="C22" i="8" s="1"/>
  <c r="B23" i="3"/>
  <c r="C23" i="8" s="1"/>
  <c r="B24" i="3"/>
  <c r="C24" i="8" s="1"/>
  <c r="B16" i="3"/>
  <c r="C16" i="8" s="1"/>
  <c r="B14" i="3"/>
  <c r="C14" i="8" s="1"/>
  <c r="B12" i="3"/>
  <c r="C12" i="8" s="1"/>
  <c r="B10" i="3"/>
  <c r="H9"/>
  <c r="H11"/>
  <c r="H15"/>
  <c r="M9"/>
  <c r="M11"/>
  <c r="M15"/>
  <c r="C9"/>
  <c r="C11"/>
  <c r="C15"/>
  <c r="D9"/>
  <c r="D11"/>
  <c r="D15"/>
  <c r="O9"/>
  <c r="O11"/>
  <c r="O15"/>
  <c r="G9"/>
  <c r="G11"/>
  <c r="G15"/>
  <c r="F9"/>
  <c r="F11"/>
  <c r="F15"/>
  <c r="I9"/>
  <c r="I11"/>
  <c r="I15"/>
  <c r="J9"/>
  <c r="J11"/>
  <c r="J15"/>
  <c r="K9"/>
  <c r="K11"/>
  <c r="K15"/>
  <c r="L9"/>
  <c r="L11"/>
  <c r="L15"/>
  <c r="N9"/>
  <c r="N11"/>
  <c r="N15"/>
  <c r="E9"/>
  <c r="E11"/>
  <c r="E15"/>
  <c r="P9"/>
  <c r="P11"/>
  <c r="P15"/>
  <c r="B7"/>
  <c r="P141"/>
  <c r="P136"/>
  <c r="P132"/>
  <c r="P128"/>
  <c r="P125"/>
  <c r="P6"/>
  <c r="B142" i="4"/>
  <c r="D142" i="8" s="1"/>
  <c r="B143" i="4"/>
  <c r="D143" i="8" s="1"/>
  <c r="B144" i="4"/>
  <c r="D144" i="8" s="1"/>
  <c r="B145" i="4"/>
  <c r="D145" i="8" s="1"/>
  <c r="B146" i="4"/>
  <c r="D146" i="8" s="1"/>
  <c r="B147" i="4"/>
  <c r="D147" i="8" s="1"/>
  <c r="B150" i="4"/>
  <c r="D150" i="8" s="1"/>
  <c r="B154" i="4"/>
  <c r="B155"/>
  <c r="D155" i="8" s="1"/>
  <c r="B156" i="4"/>
  <c r="D156" i="8" s="1"/>
  <c r="B158" i="4"/>
  <c r="D158" i="8" s="1"/>
  <c r="B159" i="4"/>
  <c r="D159" i="8" s="1"/>
  <c r="B160" i="4"/>
  <c r="D160" i="8" s="1"/>
  <c r="B161" i="4"/>
  <c r="D161" i="8" s="1"/>
  <c r="B162" i="4"/>
  <c r="D162" i="8" s="1"/>
  <c r="B164" i="4"/>
  <c r="D164" i="8" s="1"/>
  <c r="B165" i="4"/>
  <c r="D165" i="8" s="1"/>
  <c r="B166" i="4"/>
  <c r="D166" i="8" s="1"/>
  <c r="B167" i="4"/>
  <c r="D167" i="8" s="1"/>
  <c r="B168" i="4"/>
  <c r="D168" i="8" s="1"/>
  <c r="B169" i="4"/>
  <c r="D169" i="8" s="1"/>
  <c r="B170" i="4"/>
  <c r="D170" i="8" s="1"/>
  <c r="B171" i="4"/>
  <c r="D171" i="8" s="1"/>
  <c r="B172" i="4"/>
  <c r="D172" i="8" s="1"/>
  <c r="B173" i="4"/>
  <c r="D173" i="8" s="1"/>
  <c r="B174" i="4"/>
  <c r="D174" i="8" s="1"/>
  <c r="B175" i="4"/>
  <c r="B178"/>
  <c r="B179"/>
  <c r="B180"/>
  <c r="B181"/>
  <c r="B182"/>
  <c r="B156" i="5"/>
  <c r="E156" i="8" s="1"/>
  <c r="B152" i="5"/>
  <c r="E152" i="8" s="1"/>
  <c r="B154" i="5"/>
  <c r="B155"/>
  <c r="E155" i="8" s="1"/>
  <c r="B158" i="5"/>
  <c r="E158" i="8" s="1"/>
  <c r="B159" i="5"/>
  <c r="E159" i="8" s="1"/>
  <c r="B160" i="5"/>
  <c r="E160" i="8" s="1"/>
  <c r="B161" i="5"/>
  <c r="E161" i="8" s="1"/>
  <c r="B162" i="5"/>
  <c r="E162" i="8" s="1"/>
  <c r="B168" i="5"/>
  <c r="E168" i="8" s="1"/>
  <c r="B164" i="5"/>
  <c r="E164" i="8" s="1"/>
  <c r="B165" i="5"/>
  <c r="E165" i="8" s="1"/>
  <c r="B166" i="5"/>
  <c r="E166" i="8" s="1"/>
  <c r="B167" i="5"/>
  <c r="E167" i="8" s="1"/>
  <c r="B169" i="5"/>
  <c r="E169" i="8" s="1"/>
  <c r="B170" i="5"/>
  <c r="E170" i="8" s="1"/>
  <c r="B171" i="5"/>
  <c r="E171" i="8" s="1"/>
  <c r="B172" i="5"/>
  <c r="E172" i="8" s="1"/>
  <c r="B173" i="5"/>
  <c r="E173" i="8" s="1"/>
  <c r="B174" i="5"/>
  <c r="E174" i="8" s="1"/>
  <c r="B175" i="5"/>
  <c r="E175" i="8" s="1"/>
  <c r="B178" i="5"/>
  <c r="B179"/>
  <c r="B180"/>
  <c r="E177" i="8" s="1"/>
  <c r="B181" i="5"/>
  <c r="B182"/>
  <c r="B142"/>
  <c r="E142" i="8" s="1"/>
  <c r="B143" i="5"/>
  <c r="E143" i="8" s="1"/>
  <c r="B144" i="5"/>
  <c r="E144" i="8" s="1"/>
  <c r="B145" i="5"/>
  <c r="E145" i="8" s="1"/>
  <c r="B146" i="5"/>
  <c r="E146" i="8" s="1"/>
  <c r="B147" i="5"/>
  <c r="E147" i="8" s="1"/>
  <c r="B148" i="5"/>
  <c r="E148" i="8" s="1"/>
  <c r="B150" i="5"/>
  <c r="E150" i="8" s="1"/>
  <c r="B142" i="6"/>
  <c r="F142" i="8" s="1"/>
  <c r="B143" i="6"/>
  <c r="F143" i="8" s="1"/>
  <c r="B144" i="6"/>
  <c r="F144" i="8" s="1"/>
  <c r="B145" i="6"/>
  <c r="F145" i="8" s="1"/>
  <c r="B146" i="6"/>
  <c r="F146" i="8" s="1"/>
  <c r="B147" i="6"/>
  <c r="F147" i="8" s="1"/>
  <c r="B150" i="6"/>
  <c r="F150" i="8" s="1"/>
  <c r="B152" i="6"/>
  <c r="F152" i="8" s="1"/>
  <c r="B154" i="6"/>
  <c r="F154" i="8" s="1"/>
  <c r="B155" i="6"/>
  <c r="F155" i="8" s="1"/>
  <c r="B156" i="6"/>
  <c r="F156" i="8" s="1"/>
  <c r="B158" i="6"/>
  <c r="F158" i="8" s="1"/>
  <c r="B159" i="6"/>
  <c r="F159" i="8" s="1"/>
  <c r="B160" i="6"/>
  <c r="F160" i="8" s="1"/>
  <c r="B161" i="6"/>
  <c r="F161" i="8" s="1"/>
  <c r="B162" i="6"/>
  <c r="F162" i="8" s="1"/>
  <c r="B164" i="6"/>
  <c r="F164" i="8" s="1"/>
  <c r="B165" i="6"/>
  <c r="F165" i="8" s="1"/>
  <c r="B166" i="6"/>
  <c r="F166" i="8" s="1"/>
  <c r="B167" i="6"/>
  <c r="F167" i="8" s="1"/>
  <c r="B168" i="6"/>
  <c r="F168" i="8" s="1"/>
  <c r="B169" i="6"/>
  <c r="F169" i="8" s="1"/>
  <c r="B170" i="6"/>
  <c r="F170" i="8" s="1"/>
  <c r="B171" i="6"/>
  <c r="F171" i="8" s="1"/>
  <c r="B172" i="6"/>
  <c r="F172" i="8" s="1"/>
  <c r="B173" i="6"/>
  <c r="F173" i="8" s="1"/>
  <c r="B174" i="6"/>
  <c r="F174" i="8" s="1"/>
  <c r="B175" i="6"/>
  <c r="B178"/>
  <c r="B179"/>
  <c r="B180"/>
  <c r="B181"/>
  <c r="B182"/>
  <c r="G142" i="8"/>
  <c r="G143"/>
  <c r="G144"/>
  <c r="G145"/>
  <c r="G146"/>
  <c r="G147"/>
  <c r="G148"/>
  <c r="G150"/>
  <c r="G152"/>
  <c r="G154"/>
  <c r="G155"/>
  <c r="G158"/>
  <c r="G159"/>
  <c r="G160"/>
  <c r="G161"/>
  <c r="G162"/>
  <c r="G164"/>
  <c r="G165"/>
  <c r="G166"/>
  <c r="G167"/>
  <c r="G168"/>
  <c r="G169"/>
  <c r="G170"/>
  <c r="G171"/>
  <c r="G172"/>
  <c r="B142" i="7"/>
  <c r="H142" i="8" s="1"/>
  <c r="B143" i="7"/>
  <c r="H143" i="8" s="1"/>
  <c r="B147" i="7"/>
  <c r="H147" i="8" s="1"/>
  <c r="H148"/>
  <c r="B150" i="7"/>
  <c r="H150" i="8" s="1"/>
  <c r="B152" i="7"/>
  <c r="H152" i="8" s="1"/>
  <c r="H154"/>
  <c r="H155"/>
  <c r="H156"/>
  <c r="H158"/>
  <c r="H159"/>
  <c r="H160"/>
  <c r="H161"/>
  <c r="H162"/>
  <c r="H165"/>
  <c r="H167"/>
  <c r="H168"/>
  <c r="H169"/>
  <c r="H171"/>
  <c r="H172"/>
  <c r="B178" i="7"/>
  <c r="B179"/>
  <c r="B180"/>
  <c r="B181"/>
  <c r="B182"/>
  <c r="C172" i="8"/>
  <c r="C164"/>
  <c r="C165"/>
  <c r="C166"/>
  <c r="C167"/>
  <c r="C168"/>
  <c r="C169"/>
  <c r="C170"/>
  <c r="C152"/>
  <c r="C154"/>
  <c r="C155"/>
  <c r="C156"/>
  <c r="C158"/>
  <c r="C159"/>
  <c r="C160"/>
  <c r="C161"/>
  <c r="C142"/>
  <c r="C143"/>
  <c r="C144"/>
  <c r="C145"/>
  <c r="C146"/>
  <c r="C147"/>
  <c r="C148"/>
  <c r="C150"/>
  <c r="B134" i="4"/>
  <c r="D134" i="8" s="1"/>
  <c r="B134" i="6"/>
  <c r="F134" i="8" s="1"/>
  <c r="G134"/>
  <c r="G20" i="9" s="1"/>
  <c r="B134" i="7"/>
  <c r="H134" i="8" s="1"/>
  <c r="H20" i="9" s="1"/>
  <c r="C134" i="8"/>
  <c r="C20" i="9" s="1"/>
  <c r="B129" i="4"/>
  <c r="D129" i="8" s="1"/>
  <c r="B130" i="4"/>
  <c r="D130" i="8" s="1"/>
  <c r="B129" i="5"/>
  <c r="E129" i="8" s="1"/>
  <c r="B131" i="5"/>
  <c r="E131" i="8" s="1"/>
  <c r="B129" i="6"/>
  <c r="F129" i="8" s="1"/>
  <c r="B131" i="6"/>
  <c r="F131" i="8" s="1"/>
  <c r="G129"/>
  <c r="G131"/>
  <c r="B129" i="7"/>
  <c r="H129" i="8" s="1"/>
  <c r="B131" i="7"/>
  <c r="B126" i="4"/>
  <c r="D126" i="8" s="1"/>
  <c r="B127" i="4"/>
  <c r="D127" i="8" s="1"/>
  <c r="B126" i="5"/>
  <c r="E126" i="8" s="1"/>
  <c r="B127" i="5"/>
  <c r="E127" i="8" s="1"/>
  <c r="B126" i="6"/>
  <c r="F126" i="8" s="1"/>
  <c r="B127" i="6"/>
  <c r="G126" i="8"/>
  <c r="G127"/>
  <c r="B126" i="7"/>
  <c r="H126" i="8" s="1"/>
  <c r="B127" i="7"/>
  <c r="H127" i="8" s="1"/>
  <c r="C126"/>
  <c r="C127"/>
  <c r="B26" i="4"/>
  <c r="D26" i="8" s="1"/>
  <c r="B27" i="4"/>
  <c r="D27" i="8" s="1"/>
  <c r="B28" i="4"/>
  <c r="D28" i="8" s="1"/>
  <c r="B29" i="4"/>
  <c r="D29" i="8" s="1"/>
  <c r="B30" i="4"/>
  <c r="D30" i="8" s="1"/>
  <c r="B31" i="4"/>
  <c r="D31" i="8" s="1"/>
  <c r="B32" i="4"/>
  <c r="D32" i="8" s="1"/>
  <c r="B33" i="4"/>
  <c r="D33" i="8" s="1"/>
  <c r="B34" i="4"/>
  <c r="D34" i="8" s="1"/>
  <c r="B36" i="4"/>
  <c r="D36" i="8" s="1"/>
  <c r="B37" i="4"/>
  <c r="D37" i="8" s="1"/>
  <c r="B38" i="4"/>
  <c r="D38" i="8" s="1"/>
  <c r="B39" i="4"/>
  <c r="D39" i="8" s="1"/>
  <c r="B40" i="4"/>
  <c r="D40" i="8" s="1"/>
  <c r="B41" i="4"/>
  <c r="D41" i="8" s="1"/>
  <c r="B42" i="4"/>
  <c r="D42" i="8" s="1"/>
  <c r="B43" i="4"/>
  <c r="D43" i="8" s="1"/>
  <c r="B44" i="4"/>
  <c r="D44" i="8" s="1"/>
  <c r="B45" i="4"/>
  <c r="D45" i="8" s="1"/>
  <c r="B46" i="4"/>
  <c r="D46" i="8" s="1"/>
  <c r="B47" i="4"/>
  <c r="D47" i="8" s="1"/>
  <c r="B48" i="4"/>
  <c r="D48" i="8" s="1"/>
  <c r="B49" i="4"/>
  <c r="D49" i="8" s="1"/>
  <c r="B50" i="4"/>
  <c r="D50" i="8" s="1"/>
  <c r="B52" i="4"/>
  <c r="D52" i="8" s="1"/>
  <c r="B53" i="4"/>
  <c r="D53" i="8" s="1"/>
  <c r="B54" i="4"/>
  <c r="D54" i="8" s="1"/>
  <c r="B55" i="4"/>
  <c r="D55" i="8" s="1"/>
  <c r="B56" i="4"/>
  <c r="D56" i="8" s="1"/>
  <c r="B57" i="4"/>
  <c r="D57" i="8" s="1"/>
  <c r="B58" i="4"/>
  <c r="D58" i="8" s="1"/>
  <c r="B59" i="4"/>
  <c r="D59" i="8" s="1"/>
  <c r="B64" i="4"/>
  <c r="B65"/>
  <c r="D65" i="8" s="1"/>
  <c r="B66" i="4"/>
  <c r="D66" i="8" s="1"/>
  <c r="B67" i="4"/>
  <c r="D67" i="8" s="1"/>
  <c r="B68" i="4"/>
  <c r="D68" i="8" s="1"/>
  <c r="B69" i="4"/>
  <c r="D69" i="8" s="1"/>
  <c r="B70" i="4"/>
  <c r="D70" i="8" s="1"/>
  <c r="B71" i="4"/>
  <c r="D71" i="8" s="1"/>
  <c r="B72" i="4"/>
  <c r="D72" i="8" s="1"/>
  <c r="B74" i="4"/>
  <c r="D74" i="8" s="1"/>
  <c r="B75" i="4"/>
  <c r="D75" i="8" s="1"/>
  <c r="B76" i="4"/>
  <c r="D76" i="8" s="1"/>
  <c r="B77" i="4"/>
  <c r="D77" i="8" s="1"/>
  <c r="B78" i="4"/>
  <c r="D78" i="8" s="1"/>
  <c r="B79" i="4"/>
  <c r="D79" i="8" s="1"/>
  <c r="B81" i="4"/>
  <c r="D81" i="8" s="1"/>
  <c r="B82" i="4"/>
  <c r="D82" i="8" s="1"/>
  <c r="B83" i="4"/>
  <c r="D83" i="8" s="1"/>
  <c r="B84" i="4"/>
  <c r="D84" i="8" s="1"/>
  <c r="B85" i="4"/>
  <c r="D85" i="8" s="1"/>
  <c r="B86" i="4"/>
  <c r="D86" i="8" s="1"/>
  <c r="B87" i="4"/>
  <c r="D87" i="8" s="1"/>
  <c r="B88" i="4"/>
  <c r="D88" i="8" s="1"/>
  <c r="B89" i="4"/>
  <c r="D89" i="8" s="1"/>
  <c r="B91" i="4"/>
  <c r="D91" i="8" s="1"/>
  <c r="B92" i="4"/>
  <c r="D92" i="8"/>
  <c r="B93" i="4"/>
  <c r="D93" i="8" s="1"/>
  <c r="B94" i="4"/>
  <c r="D94" i="8" s="1"/>
  <c r="B95" i="4"/>
  <c r="D95" i="8" s="1"/>
  <c r="B96" i="4"/>
  <c r="D96" i="8" s="1"/>
  <c r="B97" i="4"/>
  <c r="D97" i="8" s="1"/>
  <c r="B99" i="4"/>
  <c r="D99" i="8" s="1"/>
  <c r="B100" i="4"/>
  <c r="D100" i="8" s="1"/>
  <c r="B101" i="4"/>
  <c r="D101" i="8" s="1"/>
  <c r="B102" i="4"/>
  <c r="D102" i="8" s="1"/>
  <c r="B103" i="4"/>
  <c r="D103" i="8" s="1"/>
  <c r="B104" i="4"/>
  <c r="D104" i="8" s="1"/>
  <c r="B105" i="4"/>
  <c r="D105" i="8" s="1"/>
  <c r="B106" i="4"/>
  <c r="D106" i="8" s="1"/>
  <c r="B107" i="4"/>
  <c r="D107" i="8" s="1"/>
  <c r="B108" i="4"/>
  <c r="D108" i="8" s="1"/>
  <c r="B109" i="4"/>
  <c r="D109" i="8" s="1"/>
  <c r="B112" i="4"/>
  <c r="C113"/>
  <c r="B113" s="1"/>
  <c r="D111" i="8" s="1"/>
  <c r="B114" i="4"/>
  <c r="D114" i="8" s="1"/>
  <c r="B115" i="4"/>
  <c r="D115" i="8" s="1"/>
  <c r="B116" i="4"/>
  <c r="D116" i="8" s="1"/>
  <c r="B117" i="4"/>
  <c r="D117" i="8" s="1"/>
  <c r="B118" i="4"/>
  <c r="D118" i="8" s="1"/>
  <c r="B119" i="4"/>
  <c r="D119" i="8" s="1"/>
  <c r="B120" i="4"/>
  <c r="D120" i="8" s="1"/>
  <c r="B121" i="4"/>
  <c r="D121" i="8" s="1"/>
  <c r="B122" i="4"/>
  <c r="D122" i="8" s="1"/>
  <c r="B123" i="4"/>
  <c r="D123" i="8" s="1"/>
  <c r="B124" i="4"/>
  <c r="D124" i="8" s="1"/>
  <c r="B58" i="5"/>
  <c r="E58" i="8" s="1"/>
  <c r="B26" i="5"/>
  <c r="E26" i="8" s="1"/>
  <c r="B27" i="5"/>
  <c r="E27" i="8" s="1"/>
  <c r="B28" i="5"/>
  <c r="E28" i="8" s="1"/>
  <c r="B29" i="5"/>
  <c r="E29" i="8" s="1"/>
  <c r="B30" i="5"/>
  <c r="E30" i="8" s="1"/>
  <c r="B31" i="5"/>
  <c r="E31" i="8" s="1"/>
  <c r="B32" i="5"/>
  <c r="E32" i="8" s="1"/>
  <c r="B33" i="5"/>
  <c r="E33" i="8" s="1"/>
  <c r="B34" i="5"/>
  <c r="E34" i="8" s="1"/>
  <c r="B36" i="5"/>
  <c r="E36" i="8" s="1"/>
  <c r="B37" i="5"/>
  <c r="E37" i="8" s="1"/>
  <c r="B38" i="5"/>
  <c r="E38" i="8" s="1"/>
  <c r="B39" i="5"/>
  <c r="E39" i="8" s="1"/>
  <c r="B40" i="5"/>
  <c r="E40" i="8" s="1"/>
  <c r="B41" i="5"/>
  <c r="E41" i="8" s="1"/>
  <c r="B42" i="5"/>
  <c r="E42" i="8" s="1"/>
  <c r="B43" i="5"/>
  <c r="E43" i="8"/>
  <c r="B44" i="5"/>
  <c r="E44" i="8" s="1"/>
  <c r="B45" i="5"/>
  <c r="E45" i="8" s="1"/>
  <c r="B46" i="5"/>
  <c r="E46" i="8" s="1"/>
  <c r="B47" i="5"/>
  <c r="E47" i="8" s="1"/>
  <c r="B48" i="5"/>
  <c r="E48" i="8" s="1"/>
  <c r="B49" i="5"/>
  <c r="E49" i="8" s="1"/>
  <c r="B50" i="5"/>
  <c r="E50" i="8" s="1"/>
  <c r="B52" i="5"/>
  <c r="E52" i="8" s="1"/>
  <c r="B53" i="5"/>
  <c r="E53" i="8" s="1"/>
  <c r="B54" i="5"/>
  <c r="E54" i="8" s="1"/>
  <c r="B55" i="5"/>
  <c r="E55" i="8" s="1"/>
  <c r="B56" i="5"/>
  <c r="E56" i="8" s="1"/>
  <c r="B57" i="5"/>
  <c r="E57" i="8" s="1"/>
  <c r="B59" i="5"/>
  <c r="E59" i="8" s="1"/>
  <c r="B120" i="5"/>
  <c r="E120" i="8" s="1"/>
  <c r="B114" i="5"/>
  <c r="E114" i="8" s="1"/>
  <c r="B115" i="5"/>
  <c r="E115" i="8" s="1"/>
  <c r="B116" i="5"/>
  <c r="E116" i="8" s="1"/>
  <c r="B117" i="5"/>
  <c r="E117" i="8" s="1"/>
  <c r="B118" i="5"/>
  <c r="E118" i="8" s="1"/>
  <c r="B119" i="5"/>
  <c r="E119" i="8" s="1"/>
  <c r="B121" i="5"/>
  <c r="E121" i="8" s="1"/>
  <c r="B122" i="5"/>
  <c r="E122" i="8" s="1"/>
  <c r="B123" i="5"/>
  <c r="E123" i="8" s="1"/>
  <c r="B124" i="5"/>
  <c r="E124" i="8" s="1"/>
  <c r="B64" i="5"/>
  <c r="B65"/>
  <c r="E65" i="8" s="1"/>
  <c r="B66" i="5"/>
  <c r="E66" i="8" s="1"/>
  <c r="B67" i="5"/>
  <c r="E67" i="8" s="1"/>
  <c r="B68" i="5"/>
  <c r="E68" i="8" s="1"/>
  <c r="B69" i="5"/>
  <c r="E69" i="8" s="1"/>
  <c r="B70" i="5"/>
  <c r="E70" i="8" s="1"/>
  <c r="B71" i="5"/>
  <c r="E71" i="8" s="1"/>
  <c r="B72" i="5"/>
  <c r="E72" i="8" s="1"/>
  <c r="B74" i="5"/>
  <c r="E74" i="8" s="1"/>
  <c r="B75" i="5"/>
  <c r="E75" i="8" s="1"/>
  <c r="B76" i="5"/>
  <c r="E76" i="8" s="1"/>
  <c r="B77" i="5"/>
  <c r="E77" i="8" s="1"/>
  <c r="B78" i="5"/>
  <c r="E78" i="8" s="1"/>
  <c r="B79" i="5"/>
  <c r="E79" i="8" s="1"/>
  <c r="B81" i="5"/>
  <c r="E81" i="8" s="1"/>
  <c r="B82" i="5"/>
  <c r="E82" i="8" s="1"/>
  <c r="B83" i="5"/>
  <c r="E83" i="8" s="1"/>
  <c r="B84" i="5"/>
  <c r="E84" i="8" s="1"/>
  <c r="B85" i="5"/>
  <c r="E85" i="8" s="1"/>
  <c r="B86" i="5"/>
  <c r="E86" i="8" s="1"/>
  <c r="B87" i="5"/>
  <c r="E87" i="8" s="1"/>
  <c r="B88" i="5"/>
  <c r="E88" i="8" s="1"/>
  <c r="B89" i="5"/>
  <c r="E89" i="8" s="1"/>
  <c r="B91" i="5"/>
  <c r="E91" i="8" s="1"/>
  <c r="B92" i="5"/>
  <c r="E92" i="8" s="1"/>
  <c r="B93" i="5"/>
  <c r="E93" i="8" s="1"/>
  <c r="B94" i="5"/>
  <c r="E94" i="8" s="1"/>
  <c r="B95" i="5"/>
  <c r="E95" i="8" s="1"/>
  <c r="B96" i="5"/>
  <c r="E96" i="8" s="1"/>
  <c r="B97" i="5"/>
  <c r="E97" i="8" s="1"/>
  <c r="B99" i="5"/>
  <c r="E99" i="8" s="1"/>
  <c r="B100" i="5"/>
  <c r="E100" i="8" s="1"/>
  <c r="B101" i="5"/>
  <c r="E101" i="8" s="1"/>
  <c r="B102" i="5"/>
  <c r="E102" i="8" s="1"/>
  <c r="B103" i="5"/>
  <c r="E103" i="8" s="1"/>
  <c r="B104" i="5"/>
  <c r="E104" i="8" s="1"/>
  <c r="B105" i="5"/>
  <c r="E105" i="8" s="1"/>
  <c r="B106" i="5"/>
  <c r="E106" i="8" s="1"/>
  <c r="B107" i="5"/>
  <c r="E107" i="8" s="1"/>
  <c r="B108" i="5"/>
  <c r="E108" i="8" s="1"/>
  <c r="B109" i="5"/>
  <c r="E109" i="8" s="1"/>
  <c r="B110" i="5"/>
  <c r="E110" i="8" s="1"/>
  <c r="B111" i="5"/>
  <c r="E111" i="8" s="1"/>
  <c r="B112" i="5"/>
  <c r="E112" i="8" s="1"/>
  <c r="B26" i="6"/>
  <c r="F26" i="8" s="1"/>
  <c r="B27" i="6"/>
  <c r="F27" i="8" s="1"/>
  <c r="B28" i="6"/>
  <c r="F28" i="8" s="1"/>
  <c r="B29" i="6"/>
  <c r="F29" i="8" s="1"/>
  <c r="B30" i="6"/>
  <c r="F30" i="8" s="1"/>
  <c r="B31" i="6"/>
  <c r="F31" i="8" s="1"/>
  <c r="B32" i="6"/>
  <c r="F32" i="8" s="1"/>
  <c r="B33" i="6"/>
  <c r="F33" i="8" s="1"/>
  <c r="B34" i="6"/>
  <c r="F34" i="8" s="1"/>
  <c r="B36" i="6"/>
  <c r="F36" i="8" s="1"/>
  <c r="B37" i="6"/>
  <c r="F37" i="8" s="1"/>
  <c r="B38" i="6"/>
  <c r="F38" i="8" s="1"/>
  <c r="B39" i="6"/>
  <c r="F39" i="8" s="1"/>
  <c r="B40" i="6"/>
  <c r="F40" i="8" s="1"/>
  <c r="B41" i="6"/>
  <c r="F41" i="8" s="1"/>
  <c r="B42" i="6"/>
  <c r="F42" i="8" s="1"/>
  <c r="B43" i="6"/>
  <c r="F43" i="8" s="1"/>
  <c r="B44" i="6"/>
  <c r="F44" i="8" s="1"/>
  <c r="B45" i="6"/>
  <c r="F45" i="8" s="1"/>
  <c r="B46" i="6"/>
  <c r="F46" i="8" s="1"/>
  <c r="B47" i="6"/>
  <c r="F47" i="8" s="1"/>
  <c r="B48" i="6"/>
  <c r="F48" i="8" s="1"/>
  <c r="B49" i="6"/>
  <c r="F49" i="8" s="1"/>
  <c r="B50" i="6"/>
  <c r="F50" i="8" s="1"/>
  <c r="B52" i="6"/>
  <c r="F52" i="8" s="1"/>
  <c r="B53" i="6"/>
  <c r="F53" i="8" s="1"/>
  <c r="B54" i="6"/>
  <c r="F54" i="8" s="1"/>
  <c r="B55" i="6"/>
  <c r="F55" i="8" s="1"/>
  <c r="B56" i="6"/>
  <c r="F56" i="8" s="1"/>
  <c r="B57" i="6"/>
  <c r="F57" i="8" s="1"/>
  <c r="B58" i="6"/>
  <c r="F58" i="8" s="1"/>
  <c r="B59" i="6"/>
  <c r="F59" i="8" s="1"/>
  <c r="B64" i="6"/>
  <c r="B65"/>
  <c r="F65" i="8" s="1"/>
  <c r="B66" i="6"/>
  <c r="F66" i="8" s="1"/>
  <c r="B67" i="6"/>
  <c r="F67" i="8" s="1"/>
  <c r="B68" i="6"/>
  <c r="F68" i="8" s="1"/>
  <c r="B69" i="6"/>
  <c r="F69" i="8" s="1"/>
  <c r="B70" i="6"/>
  <c r="F70" i="8" s="1"/>
  <c r="B71" i="6"/>
  <c r="F71" i="8" s="1"/>
  <c r="B72" i="6"/>
  <c r="F72" i="8" s="1"/>
  <c r="B74" i="6"/>
  <c r="F74" i="8" s="1"/>
  <c r="B75" i="6"/>
  <c r="F75" i="8" s="1"/>
  <c r="B76" i="6"/>
  <c r="F76" i="8" s="1"/>
  <c r="B77" i="6"/>
  <c r="F77" i="8" s="1"/>
  <c r="B78" i="6"/>
  <c r="F78" i="8" s="1"/>
  <c r="B79" i="6"/>
  <c r="F79" i="8" s="1"/>
  <c r="B81" i="6"/>
  <c r="F81" i="8" s="1"/>
  <c r="B82" i="6"/>
  <c r="F82" i="8" s="1"/>
  <c r="B83" i="6"/>
  <c r="F83" i="8" s="1"/>
  <c r="B84" i="6"/>
  <c r="F84" i="8" s="1"/>
  <c r="B85" i="6"/>
  <c r="F85" i="8" s="1"/>
  <c r="B86" i="6"/>
  <c r="F86" i="8" s="1"/>
  <c r="B87" i="6"/>
  <c r="F87" i="8" s="1"/>
  <c r="B88" i="6"/>
  <c r="F88" i="8" s="1"/>
  <c r="B89" i="6"/>
  <c r="F89" i="8" s="1"/>
  <c r="B91" i="6"/>
  <c r="F91" i="8" s="1"/>
  <c r="B92" i="6"/>
  <c r="F92" i="8" s="1"/>
  <c r="B93" i="6"/>
  <c r="F93" i="8" s="1"/>
  <c r="B94" i="6"/>
  <c r="F94" i="8" s="1"/>
  <c r="B95" i="6"/>
  <c r="F95" i="8" s="1"/>
  <c r="B96" i="6"/>
  <c r="F96" i="8" s="1"/>
  <c r="B97" i="6"/>
  <c r="F97" i="8" s="1"/>
  <c r="B99" i="6"/>
  <c r="F99" i="8" s="1"/>
  <c r="B100" i="6"/>
  <c r="F100" i="8" s="1"/>
  <c r="B101" i="6"/>
  <c r="F101" i="8" s="1"/>
  <c r="B102" i="6"/>
  <c r="F102" i="8" s="1"/>
  <c r="B103" i="6"/>
  <c r="F103" i="8" s="1"/>
  <c r="B104" i="6"/>
  <c r="F104" i="8" s="1"/>
  <c r="B105" i="6"/>
  <c r="F105" i="8" s="1"/>
  <c r="B106" i="6"/>
  <c r="F106" i="8" s="1"/>
  <c r="B107" i="6"/>
  <c r="F107" i="8" s="1"/>
  <c r="B108" i="6"/>
  <c r="F108" i="8" s="1"/>
  <c r="B109" i="6"/>
  <c r="F109" i="8" s="1"/>
  <c r="B110" i="6"/>
  <c r="F110" i="8" s="1"/>
  <c r="B111" i="6"/>
  <c r="F111" i="8" s="1"/>
  <c r="B112" i="6"/>
  <c r="F112" i="8" s="1"/>
  <c r="B114" i="6"/>
  <c r="F114" i="8" s="1"/>
  <c r="B115" i="6"/>
  <c r="F115" i="8" s="1"/>
  <c r="B116" i="6"/>
  <c r="F116" i="8" s="1"/>
  <c r="B117" i="6"/>
  <c r="F117" i="8" s="1"/>
  <c r="B118" i="6"/>
  <c r="F118" i="8" s="1"/>
  <c r="B119" i="6"/>
  <c r="F119" i="8" s="1"/>
  <c r="B120" i="6"/>
  <c r="F120" i="8" s="1"/>
  <c r="B121" i="6"/>
  <c r="F121" i="8" s="1"/>
  <c r="B122" i="6"/>
  <c r="F122" i="8" s="1"/>
  <c r="B123" i="6"/>
  <c r="F123" i="8" s="1"/>
  <c r="B124" i="6"/>
  <c r="F124" i="8" s="1"/>
  <c r="G26"/>
  <c r="G27"/>
  <c r="G28"/>
  <c r="G29"/>
  <c r="G30"/>
  <c r="G31"/>
  <c r="G32"/>
  <c r="G33"/>
  <c r="G34"/>
  <c r="G36"/>
  <c r="G37"/>
  <c r="G38"/>
  <c r="G39"/>
  <c r="G40"/>
  <c r="G41"/>
  <c r="G42"/>
  <c r="G43"/>
  <c r="G44"/>
  <c r="G45"/>
  <c r="G46"/>
  <c r="G47"/>
  <c r="G48"/>
  <c r="G49"/>
  <c r="G50"/>
  <c r="G52"/>
  <c r="G53"/>
  <c r="G54"/>
  <c r="G55"/>
  <c r="G56"/>
  <c r="G57"/>
  <c r="G58"/>
  <c r="G59"/>
  <c r="G64"/>
  <c r="G65"/>
  <c r="G66"/>
  <c r="G67"/>
  <c r="G68"/>
  <c r="G69"/>
  <c r="G70"/>
  <c r="G71"/>
  <c r="G72"/>
  <c r="G74"/>
  <c r="G75"/>
  <c r="G76"/>
  <c r="G77"/>
  <c r="G78"/>
  <c r="G79"/>
  <c r="G81"/>
  <c r="G82"/>
  <c r="G83"/>
  <c r="G84"/>
  <c r="G85"/>
  <c r="G86"/>
  <c r="G87"/>
  <c r="G88"/>
  <c r="G89"/>
  <c r="G91"/>
  <c r="G92"/>
  <c r="G93"/>
  <c r="G94"/>
  <c r="G95"/>
  <c r="G96"/>
  <c r="G97"/>
  <c r="G99"/>
  <c r="G100"/>
  <c r="G101"/>
  <c r="G102"/>
  <c r="G103"/>
  <c r="G104"/>
  <c r="G105"/>
  <c r="G106"/>
  <c r="G107"/>
  <c r="G108"/>
  <c r="G109"/>
  <c r="G110"/>
  <c r="G111"/>
  <c r="G112"/>
  <c r="G114"/>
  <c r="G118"/>
  <c r="G119"/>
  <c r="G120"/>
  <c r="G122"/>
  <c r="G123"/>
  <c r="G124"/>
  <c r="B26" i="7"/>
  <c r="H26" i="8" s="1"/>
  <c r="B27" i="7"/>
  <c r="H27" i="8" s="1"/>
  <c r="B28" i="7"/>
  <c r="H28" i="8" s="1"/>
  <c r="B29" i="7"/>
  <c r="H29" i="8" s="1"/>
  <c r="B30" i="7"/>
  <c r="H30" i="8" s="1"/>
  <c r="B31" i="7"/>
  <c r="H31" i="8" s="1"/>
  <c r="B32" i="7"/>
  <c r="H32" i="8" s="1"/>
  <c r="B33" i="7"/>
  <c r="H33" i="8" s="1"/>
  <c r="B34" i="7"/>
  <c r="H34" i="8" s="1"/>
  <c r="B36" i="7"/>
  <c r="H36" i="8" s="1"/>
  <c r="B37" i="7"/>
  <c r="H37" i="8" s="1"/>
  <c r="B38" i="7"/>
  <c r="H38" i="8" s="1"/>
  <c r="B39" i="7"/>
  <c r="H39" i="8" s="1"/>
  <c r="B40" i="7"/>
  <c r="H40" i="8" s="1"/>
  <c r="B41" i="7"/>
  <c r="H41" i="8" s="1"/>
  <c r="B42" i="7"/>
  <c r="H42" i="8" s="1"/>
  <c r="B43" i="7"/>
  <c r="H43" i="8" s="1"/>
  <c r="B44" i="7"/>
  <c r="H44" i="8" s="1"/>
  <c r="B45" i="7"/>
  <c r="H45" i="8" s="1"/>
  <c r="B46" i="7"/>
  <c r="H46" i="8" s="1"/>
  <c r="B47" i="7"/>
  <c r="H47" i="8" s="1"/>
  <c r="B48" i="7"/>
  <c r="H48" i="8" s="1"/>
  <c r="B49" i="7"/>
  <c r="H49" i="8" s="1"/>
  <c r="B50" i="7"/>
  <c r="H50" i="8" s="1"/>
  <c r="B52" i="7"/>
  <c r="H52" i="8" s="1"/>
  <c r="B53" i="7"/>
  <c r="H53" i="8" s="1"/>
  <c r="B54" i="7"/>
  <c r="H54" i="8" s="1"/>
  <c r="B55" i="7"/>
  <c r="H55" i="8" s="1"/>
  <c r="B56" i="7"/>
  <c r="H56" i="8" s="1"/>
  <c r="B57" i="7"/>
  <c r="H57" i="8" s="1"/>
  <c r="B58" i="7"/>
  <c r="H58" i="8" s="1"/>
  <c r="B59" i="7"/>
  <c r="H59" i="8" s="1"/>
  <c r="B64" i="7"/>
  <c r="H64" i="8" s="1"/>
  <c r="B65" i="7"/>
  <c r="H65" i="8" s="1"/>
  <c r="B66" i="7"/>
  <c r="B67"/>
  <c r="H67" i="8" s="1"/>
  <c r="B68" i="7"/>
  <c r="H68" i="8" s="1"/>
  <c r="B69" i="7"/>
  <c r="H69" i="8" s="1"/>
  <c r="B70" i="7"/>
  <c r="H70" i="8" s="1"/>
  <c r="B71" i="7"/>
  <c r="H71" i="8" s="1"/>
  <c r="B72" i="7"/>
  <c r="H72" i="8" s="1"/>
  <c r="B74" i="7"/>
  <c r="H74" i="8" s="1"/>
  <c r="B75" i="7"/>
  <c r="H75" i="8" s="1"/>
  <c r="B76" i="7"/>
  <c r="H76" i="8" s="1"/>
  <c r="B77" i="7"/>
  <c r="H77" i="8" s="1"/>
  <c r="B78" i="7"/>
  <c r="H78" i="8" s="1"/>
  <c r="B79" i="7"/>
  <c r="H79" i="8" s="1"/>
  <c r="B81" i="7"/>
  <c r="H81" i="8" s="1"/>
  <c r="B82" i="7"/>
  <c r="H82" i="8" s="1"/>
  <c r="B83" i="7"/>
  <c r="H83" i="8" s="1"/>
  <c r="B84" i="7"/>
  <c r="H84" i="8" s="1"/>
  <c r="B85" i="7"/>
  <c r="H85" i="8" s="1"/>
  <c r="B86" i="7"/>
  <c r="H86" i="8" s="1"/>
  <c r="B87" i="7"/>
  <c r="H87" i="8" s="1"/>
  <c r="B88" i="7"/>
  <c r="H88" i="8" s="1"/>
  <c r="B89" i="7"/>
  <c r="H89" i="8" s="1"/>
  <c r="B91" i="7"/>
  <c r="H91" i="8" s="1"/>
  <c r="B92" i="7"/>
  <c r="H92" i="8" s="1"/>
  <c r="B93" i="7"/>
  <c r="H93" i="8" s="1"/>
  <c r="B94" i="7"/>
  <c r="H94" i="8" s="1"/>
  <c r="B95" i="7"/>
  <c r="H95" i="8" s="1"/>
  <c r="B96" i="7"/>
  <c r="H96" i="8" s="1"/>
  <c r="B98" i="7"/>
  <c r="H97" i="8" s="1"/>
  <c r="B99" i="7"/>
  <c r="H99" i="8" s="1"/>
  <c r="B100" i="7"/>
  <c r="H100" i="8" s="1"/>
  <c r="B101" i="7"/>
  <c r="H101" i="8" s="1"/>
  <c r="B102" i="7"/>
  <c r="H102" i="8" s="1"/>
  <c r="B103" i="7"/>
  <c r="H103" i="8" s="1"/>
  <c r="B104" i="7"/>
  <c r="H104" i="8" s="1"/>
  <c r="B105" i="7"/>
  <c r="H105" i="8" s="1"/>
  <c r="B106" i="7"/>
  <c r="H106" i="8" s="1"/>
  <c r="B107" i="7"/>
  <c r="H107" i="8" s="1"/>
  <c r="B108" i="7"/>
  <c r="H108" i="8" s="1"/>
  <c r="B109" i="7"/>
  <c r="H109" i="8" s="1"/>
  <c r="B110" i="7"/>
  <c r="H110" i="8" s="1"/>
  <c r="B111" i="7"/>
  <c r="H111" i="8" s="1"/>
  <c r="B112" i="7"/>
  <c r="H112" i="8" s="1"/>
  <c r="B114" i="7"/>
  <c r="H114" i="8" s="1"/>
  <c r="B115" i="7"/>
  <c r="H115" i="8" s="1"/>
  <c r="B116" i="7"/>
  <c r="H116" i="8" s="1"/>
  <c r="B117" i="7"/>
  <c r="H117" i="8" s="1"/>
  <c r="B118" i="7"/>
  <c r="H118" i="8" s="1"/>
  <c r="B119" i="7"/>
  <c r="H119" i="8" s="1"/>
  <c r="B120" i="7"/>
  <c r="H120" i="8" s="1"/>
  <c r="B121" i="7"/>
  <c r="H121" i="8" s="1"/>
  <c r="B122" i="7"/>
  <c r="H122" i="8" s="1"/>
  <c r="B123" i="7"/>
  <c r="H123" i="8" s="1"/>
  <c r="B124" i="7"/>
  <c r="H124" i="8" s="1"/>
  <c r="C123"/>
  <c r="C122"/>
  <c r="C114"/>
  <c r="C118"/>
  <c r="C119"/>
  <c r="C120"/>
  <c r="C124"/>
  <c r="C69"/>
  <c r="C64"/>
  <c r="C65"/>
  <c r="C66"/>
  <c r="C67"/>
  <c r="C68"/>
  <c r="C70"/>
  <c r="C71"/>
  <c r="C72"/>
  <c r="C74"/>
  <c r="C75"/>
  <c r="C76"/>
  <c r="C77"/>
  <c r="C78"/>
  <c r="C79"/>
  <c r="C81"/>
  <c r="C82"/>
  <c r="C83"/>
  <c r="C84"/>
  <c r="C85"/>
  <c r="C86"/>
  <c r="C87"/>
  <c r="C88"/>
  <c r="C89"/>
  <c r="C91"/>
  <c r="C92"/>
  <c r="C93"/>
  <c r="C94"/>
  <c r="C95"/>
  <c r="C96"/>
  <c r="C97"/>
  <c r="C99"/>
  <c r="C100"/>
  <c r="C101"/>
  <c r="C102"/>
  <c r="C103"/>
  <c r="C104"/>
  <c r="C105"/>
  <c r="C106"/>
  <c r="C107"/>
  <c r="C108"/>
  <c r="C109"/>
  <c r="C110"/>
  <c r="C111"/>
  <c r="C112"/>
  <c r="O141" i="3"/>
  <c r="O136"/>
  <c r="O132"/>
  <c r="O128"/>
  <c r="O125"/>
  <c r="O6"/>
  <c r="H6"/>
  <c r="D6"/>
  <c r="I6"/>
  <c r="J6"/>
  <c r="K6"/>
  <c r="L6"/>
  <c r="M6"/>
  <c r="N6"/>
  <c r="I141"/>
  <c r="I136"/>
  <c r="I132"/>
  <c r="I128"/>
  <c r="I125"/>
  <c r="C6"/>
  <c r="C128"/>
  <c r="C132"/>
  <c r="C125"/>
  <c r="C136"/>
  <c r="C141"/>
  <c r="E6"/>
  <c r="E128"/>
  <c r="E132"/>
  <c r="E136"/>
  <c r="E141"/>
  <c r="G6"/>
  <c r="G128"/>
  <c r="G132"/>
  <c r="G125"/>
  <c r="G136"/>
  <c r="G141"/>
  <c r="F6"/>
  <c r="F128"/>
  <c r="F132"/>
  <c r="F125"/>
  <c r="F136"/>
  <c r="F141"/>
  <c r="H128"/>
  <c r="H132"/>
  <c r="H125"/>
  <c r="H136"/>
  <c r="H141"/>
  <c r="D128"/>
  <c r="D132"/>
  <c r="D125"/>
  <c r="D136"/>
  <c r="D141"/>
  <c r="J128"/>
  <c r="J132"/>
  <c r="J125"/>
  <c r="J136"/>
  <c r="J141"/>
  <c r="K128"/>
  <c r="K132"/>
  <c r="K125"/>
  <c r="K136"/>
  <c r="K141"/>
  <c r="L128"/>
  <c r="L132"/>
  <c r="L125"/>
  <c r="L136"/>
  <c r="L141"/>
  <c r="M128"/>
  <c r="M132"/>
  <c r="M125"/>
  <c r="M136"/>
  <c r="M141"/>
  <c r="N128"/>
  <c r="N132"/>
  <c r="N125"/>
  <c r="N136"/>
  <c r="N141"/>
  <c r="B141"/>
  <c r="B136"/>
  <c r="B132"/>
  <c r="B128"/>
  <c r="B15"/>
  <c r="B11"/>
  <c r="B9"/>
  <c r="C6" i="6"/>
  <c r="C9"/>
  <c r="C11"/>
  <c r="C15"/>
  <c r="C25"/>
  <c r="C63"/>
  <c r="C113"/>
  <c r="C90"/>
  <c r="C128"/>
  <c r="C132"/>
  <c r="C125"/>
  <c r="C136"/>
  <c r="C141"/>
  <c r="C151"/>
  <c r="B151" s="1"/>
  <c r="C177"/>
  <c r="D25"/>
  <c r="D9"/>
  <c r="D11"/>
  <c r="D15"/>
  <c r="D63"/>
  <c r="D113"/>
  <c r="B113" s="1"/>
  <c r="D90"/>
  <c r="D128"/>
  <c r="D132"/>
  <c r="D6"/>
  <c r="D125"/>
  <c r="D136"/>
  <c r="D141"/>
  <c r="D151"/>
  <c r="D177"/>
  <c r="B141"/>
  <c r="B136"/>
  <c r="B133"/>
  <c r="B132" s="1"/>
  <c r="B128"/>
  <c r="B24"/>
  <c r="B23"/>
  <c r="F23" i="8" s="1"/>
  <c r="B22" i="6"/>
  <c r="F22" i="8" s="1"/>
  <c r="B21" i="6"/>
  <c r="F21" i="8" s="1"/>
  <c r="F12" i="9" s="1"/>
  <c r="B20" i="6"/>
  <c r="F20" i="8" s="1"/>
  <c r="B19" i="6"/>
  <c r="F19" i="8" s="1"/>
  <c r="B18" i="6"/>
  <c r="F18" i="8" s="1"/>
  <c r="B17" i="6"/>
  <c r="B16"/>
  <c r="B14"/>
  <c r="F14" i="8" s="1"/>
  <c r="B12" i="6"/>
  <c r="F12" i="8" s="1"/>
  <c r="B10" i="6"/>
  <c r="B9" s="1"/>
  <c r="B7"/>
  <c r="B6" s="1"/>
  <c r="I6" i="7"/>
  <c r="J6"/>
  <c r="K6"/>
  <c r="L6"/>
  <c r="M6"/>
  <c r="N6"/>
  <c r="C177"/>
  <c r="D177"/>
  <c r="E177"/>
  <c r="F177"/>
  <c r="G177"/>
  <c r="H177"/>
  <c r="I177"/>
  <c r="J177"/>
  <c r="K177"/>
  <c r="L177"/>
  <c r="M177"/>
  <c r="N177"/>
  <c r="C151"/>
  <c r="D151"/>
  <c r="E151"/>
  <c r="F151"/>
  <c r="G151"/>
  <c r="H151"/>
  <c r="I151"/>
  <c r="J151"/>
  <c r="K151"/>
  <c r="L151"/>
  <c r="M151"/>
  <c r="N151"/>
  <c r="C113"/>
  <c r="D113"/>
  <c r="E113"/>
  <c r="F113"/>
  <c r="G113"/>
  <c r="H113"/>
  <c r="I113"/>
  <c r="J113"/>
  <c r="K113"/>
  <c r="L113"/>
  <c r="M113"/>
  <c r="N113"/>
  <c r="C90"/>
  <c r="D90"/>
  <c r="E90"/>
  <c r="F90"/>
  <c r="G90"/>
  <c r="H90"/>
  <c r="I90"/>
  <c r="J90"/>
  <c r="K90"/>
  <c r="L90"/>
  <c r="M90"/>
  <c r="N90"/>
  <c r="C63"/>
  <c r="D63"/>
  <c r="G63"/>
  <c r="J63"/>
  <c r="I63"/>
  <c r="M63"/>
  <c r="E63"/>
  <c r="F63"/>
  <c r="H63"/>
  <c r="K63"/>
  <c r="L63"/>
  <c r="N63"/>
  <c r="C25"/>
  <c r="M25"/>
  <c r="G25"/>
  <c r="N25"/>
  <c r="D25"/>
  <c r="E25"/>
  <c r="F25"/>
  <c r="H25"/>
  <c r="I25"/>
  <c r="J25"/>
  <c r="K25"/>
  <c r="L25"/>
  <c r="N141"/>
  <c r="M141"/>
  <c r="L141"/>
  <c r="K141"/>
  <c r="J141"/>
  <c r="I141"/>
  <c r="H141"/>
  <c r="G141"/>
  <c r="F141"/>
  <c r="E141"/>
  <c r="D141"/>
  <c r="C141"/>
  <c r="B141"/>
  <c r="N136"/>
  <c r="M136"/>
  <c r="M135" s="1"/>
  <c r="L136"/>
  <c r="K136"/>
  <c r="J136"/>
  <c r="I136"/>
  <c r="I135" s="1"/>
  <c r="H136"/>
  <c r="G136"/>
  <c r="F136"/>
  <c r="E136"/>
  <c r="D136"/>
  <c r="C136"/>
  <c r="C135" s="1"/>
  <c r="B136"/>
  <c r="B133"/>
  <c r="H133" i="8" s="1"/>
  <c r="H19" i="9" s="1"/>
  <c r="N132" i="7"/>
  <c r="M132"/>
  <c r="L132"/>
  <c r="K132"/>
  <c r="J132"/>
  <c r="I132"/>
  <c r="H132"/>
  <c r="G132"/>
  <c r="F132"/>
  <c r="E132"/>
  <c r="D132"/>
  <c r="C132"/>
  <c r="N128"/>
  <c r="M128"/>
  <c r="L128"/>
  <c r="K128"/>
  <c r="J128"/>
  <c r="I128"/>
  <c r="H128"/>
  <c r="G128"/>
  <c r="F128"/>
  <c r="E128"/>
  <c r="D128"/>
  <c r="C128"/>
  <c r="B128"/>
  <c r="N125"/>
  <c r="M125"/>
  <c r="L125"/>
  <c r="K125"/>
  <c r="J125"/>
  <c r="I125"/>
  <c r="H125"/>
  <c r="G125"/>
  <c r="F125"/>
  <c r="E125"/>
  <c r="D125"/>
  <c r="C125"/>
  <c r="B125"/>
  <c r="B24"/>
  <c r="H24" i="8" s="1"/>
  <c r="B23" i="7"/>
  <c r="H23" i="8" s="1"/>
  <c r="B22" i="7"/>
  <c r="H22" i="8" s="1"/>
  <c r="B21" i="7"/>
  <c r="H21" i="8" s="1"/>
  <c r="B20" i="7"/>
  <c r="H20" i="8" s="1"/>
  <c r="B19" i="7"/>
  <c r="H19" i="8" s="1"/>
  <c r="B18" i="7"/>
  <c r="H18" i="8" s="1"/>
  <c r="B17" i="7"/>
  <c r="H17" i="8" s="1"/>
  <c r="B16" i="7"/>
  <c r="H16" i="8" s="1"/>
  <c r="N15" i="7"/>
  <c r="M15"/>
  <c r="L15"/>
  <c r="K15"/>
  <c r="J15"/>
  <c r="I15"/>
  <c r="H15"/>
  <c r="G15"/>
  <c r="F15"/>
  <c r="E15"/>
  <c r="D15"/>
  <c r="C15"/>
  <c r="B14"/>
  <c r="B12"/>
  <c r="H13" i="8" s="1"/>
  <c r="N11" i="7"/>
  <c r="N8" s="1"/>
  <c r="M11"/>
  <c r="L11"/>
  <c r="K11"/>
  <c r="J11"/>
  <c r="J8" s="1"/>
  <c r="I11"/>
  <c r="H11"/>
  <c r="G11"/>
  <c r="F11"/>
  <c r="E11"/>
  <c r="D11"/>
  <c r="C11"/>
  <c r="B10"/>
  <c r="H10" i="8" s="1"/>
  <c r="H9" s="1"/>
  <c r="H9" i="9" s="1"/>
  <c r="N9" i="7"/>
  <c r="M9"/>
  <c r="L9"/>
  <c r="K9"/>
  <c r="J9"/>
  <c r="I9"/>
  <c r="H9"/>
  <c r="G9"/>
  <c r="F9"/>
  <c r="E9"/>
  <c r="D9"/>
  <c r="C9"/>
  <c r="B7"/>
  <c r="B6"/>
  <c r="H6"/>
  <c r="G6"/>
  <c r="F6"/>
  <c r="E6"/>
  <c r="D6"/>
  <c r="C6"/>
  <c r="B110" i="4"/>
  <c r="B111"/>
  <c r="C177"/>
  <c r="B177" s="1"/>
  <c r="B163"/>
  <c r="C151"/>
  <c r="B151" s="1"/>
  <c r="B141"/>
  <c r="C141"/>
  <c r="B136"/>
  <c r="C136"/>
  <c r="B133"/>
  <c r="B132" s="1"/>
  <c r="C132"/>
  <c r="C128"/>
  <c r="B128"/>
  <c r="C125"/>
  <c r="B125"/>
  <c r="C90"/>
  <c r="B90" s="1"/>
  <c r="C63"/>
  <c r="B63" s="1"/>
  <c r="C25"/>
  <c r="B25" s="1"/>
  <c r="B24"/>
  <c r="B23"/>
  <c r="D23" i="8" s="1"/>
  <c r="B22" i="4"/>
  <c r="D22" i="8" s="1"/>
  <c r="B21" i="4"/>
  <c r="D21" i="8"/>
  <c r="D12" i="9" s="1"/>
  <c r="B20" i="4"/>
  <c r="D20" i="8" s="1"/>
  <c r="B19" i="4"/>
  <c r="D19" i="8" s="1"/>
  <c r="B18" i="4"/>
  <c r="D18" i="8" s="1"/>
  <c r="B17" i="4"/>
  <c r="D17" i="8" s="1"/>
  <c r="B16" i="4"/>
  <c r="D16" i="8" s="1"/>
  <c r="C15" i="4"/>
  <c r="B14"/>
  <c r="D14" i="8" s="1"/>
  <c r="B12" i="4"/>
  <c r="D13" i="8" s="1"/>
  <c r="C11" i="4"/>
  <c r="B10"/>
  <c r="B9" s="1"/>
  <c r="C9"/>
  <c r="B7"/>
  <c r="D7" i="8" s="1"/>
  <c r="D6" s="1"/>
  <c r="C6" i="4"/>
  <c r="D6" i="5"/>
  <c r="D9"/>
  <c r="D11"/>
  <c r="D15"/>
  <c r="D25"/>
  <c r="B25" s="1"/>
  <c r="D63"/>
  <c r="B63" s="1"/>
  <c r="D113"/>
  <c r="D90"/>
  <c r="B90" s="1"/>
  <c r="D132"/>
  <c r="D128"/>
  <c r="D125"/>
  <c r="D136"/>
  <c r="D141"/>
  <c r="D151"/>
  <c r="D177"/>
  <c r="C151"/>
  <c r="B163"/>
  <c r="C177"/>
  <c r="C141"/>
  <c r="C136"/>
  <c r="B133"/>
  <c r="C132"/>
  <c r="C128"/>
  <c r="C125"/>
  <c r="C113"/>
  <c r="B24"/>
  <c r="E24" i="8" s="1"/>
  <c r="B23" i="5"/>
  <c r="E23" i="8" s="1"/>
  <c r="B22" i="5"/>
  <c r="E22" i="8" s="1"/>
  <c r="B21" i="5"/>
  <c r="B20"/>
  <c r="E20" i="8" s="1"/>
  <c r="B19" i="5"/>
  <c r="E19" i="8" s="1"/>
  <c r="B18" i="5"/>
  <c r="E18" i="8" s="1"/>
  <c r="B17" i="5"/>
  <c r="E17" i="8" s="1"/>
  <c r="B16" i="5"/>
  <c r="E16" i="8" s="1"/>
  <c r="C15" i="5"/>
  <c r="B14"/>
  <c r="E14" i="8" s="1"/>
  <c r="B12" i="5"/>
  <c r="E12" i="8" s="1"/>
  <c r="C11" i="5"/>
  <c r="B10"/>
  <c r="B9" s="1"/>
  <c r="C9"/>
  <c r="B7"/>
  <c r="E7" i="8" s="1"/>
  <c r="E7" i="9" s="1"/>
  <c r="E6" s="1"/>
  <c r="C6" i="5"/>
  <c r="G133" i="8"/>
  <c r="G132" s="1"/>
  <c r="C133"/>
  <c r="C19" i="9" s="1"/>
  <c r="G17" i="8"/>
  <c r="G16"/>
  <c r="G18"/>
  <c r="G19"/>
  <c r="G20"/>
  <c r="G21"/>
  <c r="G12" i="9" s="1"/>
  <c r="G22" i="8"/>
  <c r="G23"/>
  <c r="G24"/>
  <c r="D24"/>
  <c r="F24"/>
  <c r="F16"/>
  <c r="G14"/>
  <c r="C11"/>
  <c r="C10" i="9" s="1"/>
  <c r="G12" i="8"/>
  <c r="G10"/>
  <c r="G9" s="1"/>
  <c r="C10"/>
  <c r="C9" s="1"/>
  <c r="H7"/>
  <c r="H7" i="9" s="1"/>
  <c r="H6" s="1"/>
  <c r="G7" i="8"/>
  <c r="G7" i="9" s="1"/>
  <c r="G6" s="1"/>
  <c r="G128" i="8"/>
  <c r="C7"/>
  <c r="C6" s="1"/>
  <c r="B6" i="3"/>
  <c r="G151" i="8"/>
  <c r="G125"/>
  <c r="G15" i="9" s="1"/>
  <c r="G14" s="1"/>
  <c r="D131" i="8"/>
  <c r="E130"/>
  <c r="E128" s="1"/>
  <c r="J8" i="3"/>
  <c r="B163"/>
  <c r="B90"/>
  <c r="N8"/>
  <c r="B25"/>
  <c r="B113"/>
  <c r="P8"/>
  <c r="F8"/>
  <c r="D73" i="8"/>
  <c r="B125" i="5"/>
  <c r="B141"/>
  <c r="B136"/>
  <c r="B128"/>
  <c r="F73" i="8"/>
  <c r="B25" i="6"/>
  <c r="B177" i="7"/>
  <c r="B163"/>
  <c r="H98" i="8"/>
  <c r="C12" i="9"/>
  <c r="G17"/>
  <c r="G16" s="1"/>
  <c r="G177" i="8"/>
  <c r="K8" i="3"/>
  <c r="D8"/>
  <c r="L8"/>
  <c r="B132" i="5"/>
  <c r="E133" i="8"/>
  <c r="E132" s="1"/>
  <c r="H130"/>
  <c r="H131"/>
  <c r="H17" i="9" s="1"/>
  <c r="H16" s="1"/>
  <c r="F127" i="8"/>
  <c r="F125" s="1"/>
  <c r="F15" i="9" s="1"/>
  <c r="F14" s="1"/>
  <c r="B125" i="6"/>
  <c r="B126" i="8"/>
  <c r="F17"/>
  <c r="B11" i="6"/>
  <c r="F7" i="8"/>
  <c r="F6" s="1"/>
  <c r="B147"/>
  <c r="B164"/>
  <c r="B172"/>
  <c r="D20" i="9"/>
  <c r="B178" i="8"/>
  <c r="D133"/>
  <c r="B159" l="1"/>
  <c r="B152"/>
  <c r="B35"/>
  <c r="H8" i="7"/>
  <c r="D135" i="6"/>
  <c r="F10" i="8"/>
  <c r="F9" s="1"/>
  <c r="H8" i="3"/>
  <c r="D8" i="6"/>
  <c r="L8" i="7"/>
  <c r="B132"/>
  <c r="B6" i="4"/>
  <c r="B151" i="5"/>
  <c r="D17" i="9"/>
  <c r="C135" i="5"/>
  <c r="D154" i="8"/>
  <c r="B6" i="5"/>
  <c r="M135" i="3"/>
  <c r="G135"/>
  <c r="D8" i="5"/>
  <c r="E154" i="8"/>
  <c r="E153"/>
  <c r="B153" s="1"/>
  <c r="E13"/>
  <c r="E11" s="1"/>
  <c r="E10" i="9" s="1"/>
  <c r="B151" i="7"/>
  <c r="B135" s="1"/>
  <c r="F25" i="8"/>
  <c r="D113"/>
  <c r="C25"/>
  <c r="G25"/>
  <c r="D25"/>
  <c r="D141"/>
  <c r="D136"/>
  <c r="E25"/>
  <c r="G135" i="7"/>
  <c r="D151" i="8"/>
  <c r="H25"/>
  <c r="B90" i="7"/>
  <c r="K135" i="3"/>
  <c r="K5" s="1"/>
  <c r="E135"/>
  <c r="P135"/>
  <c r="P5" s="1"/>
  <c r="D64" i="8"/>
  <c r="B64" s="1"/>
  <c r="B15" i="4"/>
  <c r="C8"/>
  <c r="E10" i="8"/>
  <c r="E9" s="1"/>
  <c r="E9" i="9" s="1"/>
  <c r="B15" i="5"/>
  <c r="B113"/>
  <c r="E64" i="8"/>
  <c r="C8" i="5"/>
  <c r="C5" s="1"/>
  <c r="B177"/>
  <c r="B135" s="1"/>
  <c r="B90" i="6"/>
  <c r="F64" i="8"/>
  <c r="F63" s="1"/>
  <c r="C135" i="6"/>
  <c r="F133" i="8"/>
  <c r="F19" i="9" s="1"/>
  <c r="B15" i="6"/>
  <c r="B177"/>
  <c r="C8"/>
  <c r="C5" s="1"/>
  <c r="D8" i="7"/>
  <c r="B63"/>
  <c r="J135"/>
  <c r="E135"/>
  <c r="M8"/>
  <c r="F136" i="8"/>
  <c r="D125"/>
  <c r="D15" i="9" s="1"/>
  <c r="D14" s="1"/>
  <c r="E163" i="8"/>
  <c r="C136"/>
  <c r="E6"/>
  <c r="E125"/>
  <c r="E15" i="9" s="1"/>
  <c r="E14" s="1"/>
  <c r="G163" i="8"/>
  <c r="F135" i="3"/>
  <c r="C135"/>
  <c r="D135"/>
  <c r="D5" s="1"/>
  <c r="H135"/>
  <c r="H5" s="1"/>
  <c r="E8"/>
  <c r="M8"/>
  <c r="M5" s="1"/>
  <c r="N135"/>
  <c r="J135"/>
  <c r="J5" s="1"/>
  <c r="O135"/>
  <c r="B148" i="8"/>
  <c r="B145"/>
  <c r="B167"/>
  <c r="B168"/>
  <c r="E136"/>
  <c r="C128"/>
  <c r="C17" i="9"/>
  <c r="C16" s="1"/>
  <c r="B129" i="8"/>
  <c r="F5" i="3"/>
  <c r="I8"/>
  <c r="B144" i="8"/>
  <c r="O8" i="3"/>
  <c r="C8"/>
  <c r="L135"/>
  <c r="L5" s="1"/>
  <c r="I135"/>
  <c r="B166" i="8"/>
  <c r="G8" i="3"/>
  <c r="G5" s="1"/>
  <c r="B151"/>
  <c r="B135" i="4"/>
  <c r="C135"/>
  <c r="C5" s="1"/>
  <c r="B11"/>
  <c r="D10" i="8"/>
  <c r="D9" s="1"/>
  <c r="D9" i="9" s="1"/>
  <c r="D12" i="8"/>
  <c r="D11" s="1"/>
  <c r="D10" i="9" s="1"/>
  <c r="D175" i="8"/>
  <c r="D163" s="1"/>
  <c r="F177"/>
  <c r="B180"/>
  <c r="F175"/>
  <c r="F163" s="1"/>
  <c r="F13"/>
  <c r="F11" s="1"/>
  <c r="F10" i="9" s="1"/>
  <c r="B163" i="6"/>
  <c r="B135" s="1"/>
  <c r="B63"/>
  <c r="H136" i="8"/>
  <c r="F135" i="7"/>
  <c r="N135"/>
  <c r="N5" s="1"/>
  <c r="M5"/>
  <c r="B15"/>
  <c r="H132" i="8"/>
  <c r="B11" i="7"/>
  <c r="F8"/>
  <c r="K135"/>
  <c r="B25"/>
  <c r="B170" i="8"/>
  <c r="H12"/>
  <c r="G8" i="7"/>
  <c r="K8"/>
  <c r="B9"/>
  <c r="D135"/>
  <c r="H135"/>
  <c r="H5" s="1"/>
  <c r="L135"/>
  <c r="L5" s="1"/>
  <c r="B113"/>
  <c r="D5"/>
  <c r="B119" i="8"/>
  <c r="B143"/>
  <c r="C175"/>
  <c r="C163" s="1"/>
  <c r="C7" i="9"/>
  <c r="C6" s="1"/>
  <c r="H151" i="8"/>
  <c r="H175"/>
  <c r="H163" s="1"/>
  <c r="F7" i="9"/>
  <c r="F6" s="1"/>
  <c r="B120" i="8"/>
  <c r="N5" i="3"/>
  <c r="B104" i="8"/>
  <c r="B100"/>
  <c r="E90"/>
  <c r="F113"/>
  <c r="B114"/>
  <c r="B99"/>
  <c r="B102"/>
  <c r="B79"/>
  <c r="B111"/>
  <c r="B109"/>
  <c r="B105"/>
  <c r="B122"/>
  <c r="E113"/>
  <c r="G6"/>
  <c r="B11" i="5"/>
  <c r="B8" s="1"/>
  <c r="J5" i="7"/>
  <c r="E21" i="8"/>
  <c r="E12" i="9" s="1"/>
  <c r="H14" i="8"/>
  <c r="B14" s="1"/>
  <c r="E8" i="7"/>
  <c r="E5" s="1"/>
  <c r="D135" i="5"/>
  <c r="D5" s="1"/>
  <c r="D5" i="6"/>
  <c r="B8" i="4"/>
  <c r="I8" i="7"/>
  <c r="I5" s="1"/>
  <c r="C8"/>
  <c r="C5" s="1"/>
  <c r="D110" i="8"/>
  <c r="D112"/>
  <c r="G11"/>
  <c r="G10" i="9" s="1"/>
  <c r="B146" i="8"/>
  <c r="B80"/>
  <c r="B149"/>
  <c r="B115"/>
  <c r="H125"/>
  <c r="H15" i="9" s="1"/>
  <c r="H14" s="1"/>
  <c r="E17"/>
  <c r="E16" s="1"/>
  <c r="B86" i="8"/>
  <c r="B82"/>
  <c r="B77"/>
  <c r="B72"/>
  <c r="B63" i="3"/>
  <c r="B107" i="8"/>
  <c r="B103"/>
  <c r="B101"/>
  <c r="B96"/>
  <c r="B94"/>
  <c r="B85"/>
  <c r="B76"/>
  <c r="B56"/>
  <c r="B49"/>
  <c r="B41"/>
  <c r="B32"/>
  <c r="C63"/>
  <c r="B124"/>
  <c r="B87"/>
  <c r="B78"/>
  <c r="B58"/>
  <c r="B48"/>
  <c r="B182"/>
  <c r="B97"/>
  <c r="B89"/>
  <c r="B81"/>
  <c r="B71"/>
  <c r="B39"/>
  <c r="B34"/>
  <c r="B26"/>
  <c r="B92"/>
  <c r="B88"/>
  <c r="B83"/>
  <c r="B74"/>
  <c r="B65"/>
  <c r="B50"/>
  <c r="B46"/>
  <c r="B38"/>
  <c r="B29"/>
  <c r="D177"/>
  <c r="B139"/>
  <c r="E19" i="9"/>
  <c r="E18" s="1"/>
  <c r="B51" i="8"/>
  <c r="B73"/>
  <c r="B54"/>
  <c r="B45"/>
  <c r="B30"/>
  <c r="G90"/>
  <c r="B40"/>
  <c r="H141"/>
  <c r="B23"/>
  <c r="B16"/>
  <c r="B18"/>
  <c r="H128"/>
  <c r="B52"/>
  <c r="B47"/>
  <c r="B43"/>
  <c r="B33"/>
  <c r="B37"/>
  <c r="B118"/>
  <c r="B161"/>
  <c r="B150"/>
  <c r="B162"/>
  <c r="B160"/>
  <c r="B171"/>
  <c r="B165"/>
  <c r="B158"/>
  <c r="B155"/>
  <c r="B140"/>
  <c r="G136"/>
  <c r="B138"/>
  <c r="B22"/>
  <c r="B19"/>
  <c r="B112"/>
  <c r="B108"/>
  <c r="B95"/>
  <c r="B91"/>
  <c r="B69"/>
  <c r="B57"/>
  <c r="G15"/>
  <c r="G11" i="9" s="1"/>
  <c r="H63" i="8"/>
  <c r="G63"/>
  <c r="F90"/>
  <c r="E63"/>
  <c r="B84"/>
  <c r="B68"/>
  <c r="B66"/>
  <c r="D63"/>
  <c r="B59"/>
  <c r="B55"/>
  <c r="B53"/>
  <c r="B44"/>
  <c r="B42"/>
  <c r="B31"/>
  <c r="B27"/>
  <c r="C125"/>
  <c r="C15" i="9" s="1"/>
  <c r="B127" i="8"/>
  <c r="B125" s="1"/>
  <c r="F17" i="9"/>
  <c r="F16" s="1"/>
  <c r="F128" i="8"/>
  <c r="D128"/>
  <c r="B130"/>
  <c r="B116"/>
  <c r="C113"/>
  <c r="B67"/>
  <c r="F151"/>
  <c r="F141"/>
  <c r="E141"/>
  <c r="B156"/>
  <c r="B181"/>
  <c r="B169"/>
  <c r="B24"/>
  <c r="B17"/>
  <c r="D132"/>
  <c r="D19" i="9"/>
  <c r="D18" s="1"/>
  <c r="C15" i="8"/>
  <c r="C11" i="9" s="1"/>
  <c r="B20" i="8"/>
  <c r="B106"/>
  <c r="B93"/>
  <c r="B75"/>
  <c r="B70"/>
  <c r="B121"/>
  <c r="B117"/>
  <c r="B123"/>
  <c r="B36"/>
  <c r="H113"/>
  <c r="G113"/>
  <c r="B12"/>
  <c r="C90"/>
  <c r="B28"/>
  <c r="B133"/>
  <c r="B7"/>
  <c r="B6" s="1"/>
  <c r="D15"/>
  <c r="D11" i="9" s="1"/>
  <c r="B134" i="8"/>
  <c r="F20" i="9"/>
  <c r="F18" s="1"/>
  <c r="B142" i="8"/>
  <c r="C141"/>
  <c r="C177"/>
  <c r="B179"/>
  <c r="C151"/>
  <c r="B154"/>
  <c r="H177"/>
  <c r="G141"/>
  <c r="B174"/>
  <c r="B173"/>
  <c r="B137"/>
  <c r="H15"/>
  <c r="H11" i="9" s="1"/>
  <c r="E15" i="8"/>
  <c r="E11" i="9" s="1"/>
  <c r="F15" i="8"/>
  <c r="F11" i="9" s="1"/>
  <c r="H90" i="8"/>
  <c r="B131"/>
  <c r="F9" i="9"/>
  <c r="C18"/>
  <c r="C9"/>
  <c r="H18"/>
  <c r="G9"/>
  <c r="D16"/>
  <c r="B98" i="8"/>
  <c r="G19" i="9"/>
  <c r="G18" s="1"/>
  <c r="H12"/>
  <c r="C132" i="8"/>
  <c r="D7" i="9"/>
  <c r="B13" i="8"/>
  <c r="H6"/>
  <c r="E151" l="1"/>
  <c r="B21"/>
  <c r="B15" s="1"/>
  <c r="B10"/>
  <c r="B9" s="1"/>
  <c r="B12" i="9"/>
  <c r="G135" i="8"/>
  <c r="D135"/>
  <c r="F135"/>
  <c r="D90"/>
  <c r="D13" i="9" s="1"/>
  <c r="D8" s="1"/>
  <c r="E135" i="8"/>
  <c r="B8" i="6"/>
  <c r="H135" i="8"/>
  <c r="I5" i="3"/>
  <c r="B110" i="8"/>
  <c r="C135"/>
  <c r="B175"/>
  <c r="O5" i="3"/>
  <c r="F132" i="8"/>
  <c r="G5" i="7"/>
  <c r="B5" i="4"/>
  <c r="E5" i="3"/>
  <c r="C5"/>
  <c r="B8"/>
  <c r="B8" i="7"/>
  <c r="B5" s="1"/>
  <c r="B5" i="5"/>
  <c r="F8" i="8"/>
  <c r="H11"/>
  <c r="H10" i="9" s="1"/>
  <c r="B10" s="1"/>
  <c r="K5" i="7"/>
  <c r="B135" i="3"/>
  <c r="F5" i="7"/>
  <c r="G8" i="8"/>
  <c r="B128"/>
  <c r="B141"/>
  <c r="D22" i="9"/>
  <c r="D21" s="1"/>
  <c r="B5" i="6"/>
  <c r="B136" i="8"/>
  <c r="B176"/>
  <c r="E8"/>
  <c r="E5" s="1"/>
  <c r="B63"/>
  <c r="B17" i="9"/>
  <c r="B16" s="1"/>
  <c r="E22"/>
  <c r="E21" s="1"/>
  <c r="B11" i="8"/>
  <c r="B20" i="9"/>
  <c r="H13"/>
  <c r="C13"/>
  <c r="C8" s="1"/>
  <c r="C8" i="8"/>
  <c r="D8"/>
  <c r="D5" s="1"/>
  <c r="B90"/>
  <c r="B11" i="9"/>
  <c r="B151" i="8"/>
  <c r="B163"/>
  <c r="B177"/>
  <c r="C22" i="9"/>
  <c r="H22"/>
  <c r="H21" s="1"/>
  <c r="F13"/>
  <c r="F8" s="1"/>
  <c r="B113" i="8"/>
  <c r="C14" i="9"/>
  <c r="B15"/>
  <c r="B14" s="1"/>
  <c r="B25" i="8"/>
  <c r="E13" i="9"/>
  <c r="E8" s="1"/>
  <c r="B132" i="8"/>
  <c r="G22" i="9"/>
  <c r="G21" s="1"/>
  <c r="F22"/>
  <c r="F21" s="1"/>
  <c r="G13"/>
  <c r="G8" s="1"/>
  <c r="D6"/>
  <c r="B7"/>
  <c r="B6" s="1"/>
  <c r="B9"/>
  <c r="B19"/>
  <c r="G5" i="8" l="1"/>
  <c r="H8"/>
  <c r="H5" s="1"/>
  <c r="F5"/>
  <c r="H8" i="9"/>
  <c r="C5" i="8"/>
  <c r="B5" i="3"/>
  <c r="E5" i="9"/>
  <c r="B18"/>
  <c r="G5"/>
  <c r="H5"/>
  <c r="D5"/>
  <c r="F5"/>
  <c r="B8" i="8"/>
  <c r="B135"/>
  <c r="B13" i="9"/>
  <c r="B8" s="1"/>
  <c r="C21"/>
  <c r="C5" s="1"/>
  <c r="B22"/>
  <c r="B21" s="1"/>
  <c r="B5" i="8" l="1"/>
  <c r="B5" i="9"/>
</calcChain>
</file>

<file path=xl/comments1.xml><?xml version="1.0" encoding="utf-8"?>
<comments xmlns="http://schemas.openxmlformats.org/spreadsheetml/2006/main">
  <authors>
    <author>인사.</author>
  </authors>
  <commentList>
    <comment ref="E153" authorId="0">
      <text>
        <r>
          <rPr>
            <b/>
            <sz val="9"/>
            <color indexed="81"/>
            <rFont val="돋움"/>
            <family val="3"/>
            <charset val="129"/>
          </rPr>
          <t>배명순</t>
        </r>
      </text>
    </comment>
  </commentList>
</comments>
</file>

<file path=xl/comments2.xml><?xml version="1.0" encoding="utf-8"?>
<comments xmlns="http://schemas.openxmlformats.org/spreadsheetml/2006/main">
  <authors>
    <author>인사.</author>
  </authors>
  <commentList>
    <comment ref="G162" authorId="0">
      <text>
        <r>
          <rPr>
            <b/>
            <sz val="9"/>
            <color indexed="81"/>
            <rFont val="돋움"/>
            <family val="3"/>
            <charset val="129"/>
          </rPr>
          <t>권석원</t>
        </r>
      </text>
    </comment>
  </commentList>
</comments>
</file>

<file path=xl/sharedStrings.xml><?xml version="1.0" encoding="utf-8"?>
<sst xmlns="http://schemas.openxmlformats.org/spreadsheetml/2006/main" count="1159" uniqueCount="287">
  <si>
    <t>예천군 읍면 정원표(규정 제2조와 관련)</t>
    <phoneticPr fontId="1" type="noConversion"/>
  </si>
  <si>
    <t>예천군 직급별 지방공무원 정원표(조례 제4조와 관련)</t>
    <phoneticPr fontId="1" type="noConversion"/>
  </si>
  <si>
    <t>예천군 본청 정원표(규정 제2조와 관련)</t>
    <phoneticPr fontId="1" type="noConversion"/>
  </si>
  <si>
    <t>예천군 의회 정원표(규정 제2조와 관련)</t>
    <phoneticPr fontId="1" type="noConversion"/>
  </si>
  <si>
    <t>예천군 사업소 정원표(규정 제2조와 관련)</t>
    <phoneticPr fontId="1" type="noConversion"/>
  </si>
  <si>
    <t>예천군 직속기관 정원표(규정 제2조와 관련)</t>
    <phoneticPr fontId="1" type="noConversion"/>
  </si>
  <si>
    <t>예천군 직렬별 지방공무원 정원표(규칙 제2조와 관련)</t>
    <phoneticPr fontId="1" type="noConversion"/>
  </si>
  <si>
    <t xml:space="preserve">                               기관별
   직급별</t>
    <phoneticPr fontId="1" type="noConversion"/>
  </si>
  <si>
    <t>총계</t>
    <phoneticPr fontId="1" type="noConversion"/>
  </si>
  <si>
    <t>본청</t>
    <phoneticPr fontId="1" type="noConversion"/>
  </si>
  <si>
    <t>의회</t>
    <phoneticPr fontId="1" type="noConversion"/>
  </si>
  <si>
    <t>직속
기관</t>
    <phoneticPr fontId="1" type="noConversion"/>
  </si>
  <si>
    <t>사업소</t>
    <phoneticPr fontId="1" type="noConversion"/>
  </si>
  <si>
    <t>읍</t>
    <phoneticPr fontId="1" type="noConversion"/>
  </si>
  <si>
    <t>면</t>
    <phoneticPr fontId="1" type="noConversion"/>
  </si>
  <si>
    <t>총    계</t>
    <phoneticPr fontId="1" type="noConversion"/>
  </si>
  <si>
    <t>정무직  계</t>
    <phoneticPr fontId="1" type="noConversion"/>
  </si>
  <si>
    <t xml:space="preserve">  군   수</t>
    <phoneticPr fontId="1" type="noConversion"/>
  </si>
  <si>
    <t>일반직  계</t>
    <phoneticPr fontId="1" type="noConversion"/>
  </si>
  <si>
    <t xml:space="preserve">  4급</t>
    <phoneticPr fontId="1" type="noConversion"/>
  </si>
  <si>
    <t xml:space="preserve">  4급 내지 5급</t>
    <phoneticPr fontId="1" type="noConversion"/>
  </si>
  <si>
    <t xml:space="preserve">  5급</t>
    <phoneticPr fontId="1" type="noConversion"/>
  </si>
  <si>
    <t xml:space="preserve">  5급 내지 연구관</t>
    <phoneticPr fontId="1" type="noConversion"/>
  </si>
  <si>
    <t xml:space="preserve">  6급 이하</t>
    <phoneticPr fontId="1" type="noConversion"/>
  </si>
  <si>
    <t>별정직  계</t>
    <phoneticPr fontId="1" type="noConversion"/>
  </si>
  <si>
    <t xml:space="preserve">  6급상당 이하</t>
    <phoneticPr fontId="1" type="noConversion"/>
  </si>
  <si>
    <t>연구직  계</t>
    <phoneticPr fontId="1" type="noConversion"/>
  </si>
  <si>
    <t xml:space="preserve">  연구사</t>
    <phoneticPr fontId="1" type="noConversion"/>
  </si>
  <si>
    <t>지도직  계</t>
    <phoneticPr fontId="1" type="noConversion"/>
  </si>
  <si>
    <t xml:space="preserve">  지도관</t>
    <phoneticPr fontId="1" type="noConversion"/>
  </si>
  <si>
    <t xml:space="preserve">  지도사</t>
    <phoneticPr fontId="1" type="noConversion"/>
  </si>
  <si>
    <t>기능직  계</t>
    <phoneticPr fontId="1" type="noConversion"/>
  </si>
  <si>
    <t xml:space="preserve">  기능 6급 이하</t>
    <phoneticPr fontId="1" type="noConversion"/>
  </si>
  <si>
    <t>총계</t>
    <phoneticPr fontId="1" type="noConversion"/>
  </si>
  <si>
    <t>본청</t>
    <phoneticPr fontId="1" type="noConversion"/>
  </si>
  <si>
    <t>의회</t>
    <phoneticPr fontId="1" type="noConversion"/>
  </si>
  <si>
    <t>직속
기관</t>
    <phoneticPr fontId="1" type="noConversion"/>
  </si>
  <si>
    <t>사업소</t>
    <phoneticPr fontId="1" type="noConversion"/>
  </si>
  <si>
    <t>읍</t>
    <phoneticPr fontId="1" type="noConversion"/>
  </si>
  <si>
    <t>면</t>
    <phoneticPr fontId="1" type="noConversion"/>
  </si>
  <si>
    <t>총계</t>
    <phoneticPr fontId="1" type="noConversion"/>
  </si>
  <si>
    <t>예천읍</t>
    <phoneticPr fontId="1" type="noConversion"/>
  </si>
  <si>
    <t>용문면</t>
    <phoneticPr fontId="1" type="noConversion"/>
  </si>
  <si>
    <t>상리면</t>
    <phoneticPr fontId="1" type="noConversion"/>
  </si>
  <si>
    <t>하리면</t>
    <phoneticPr fontId="1" type="noConversion"/>
  </si>
  <si>
    <t>감천면</t>
    <phoneticPr fontId="1" type="noConversion"/>
  </si>
  <si>
    <t>보문면</t>
    <phoneticPr fontId="1" type="noConversion"/>
  </si>
  <si>
    <t>호명면</t>
    <phoneticPr fontId="1" type="noConversion"/>
  </si>
  <si>
    <t>유천면</t>
    <phoneticPr fontId="1" type="noConversion"/>
  </si>
  <si>
    <t>용궁면</t>
    <phoneticPr fontId="1" type="noConversion"/>
  </si>
  <si>
    <t>개포면</t>
    <phoneticPr fontId="1" type="noConversion"/>
  </si>
  <si>
    <t>지보면</t>
    <phoneticPr fontId="1" type="noConversion"/>
  </si>
  <si>
    <t>풍양면</t>
    <phoneticPr fontId="1" type="noConversion"/>
  </si>
  <si>
    <t>총계</t>
    <phoneticPr fontId="1" type="noConversion"/>
  </si>
  <si>
    <t>곤충연구소</t>
    <phoneticPr fontId="1" type="noConversion"/>
  </si>
  <si>
    <t>총계</t>
    <phoneticPr fontId="1" type="noConversion"/>
  </si>
  <si>
    <t>보 건 소</t>
    <phoneticPr fontId="1" type="noConversion"/>
  </si>
  <si>
    <t>농업기술센터</t>
    <phoneticPr fontId="1" type="noConversion"/>
  </si>
  <si>
    <t>비  고</t>
    <phoneticPr fontId="1" type="noConversion"/>
  </si>
  <si>
    <t>정무직</t>
    <phoneticPr fontId="1" type="noConversion"/>
  </si>
  <si>
    <t>4급 소계</t>
    <phoneticPr fontId="1" type="noConversion"/>
  </si>
  <si>
    <t>4급</t>
    <phoneticPr fontId="1" type="noConversion"/>
  </si>
  <si>
    <t>행정4급 내지 행정5급</t>
    <phoneticPr fontId="1" type="noConversion"/>
  </si>
  <si>
    <t>기술4급·보건5급·간호5급</t>
    <phoneticPr fontId="1" type="noConversion"/>
  </si>
  <si>
    <t>행정</t>
    <phoneticPr fontId="1" type="noConversion"/>
  </si>
  <si>
    <t>시설</t>
    <phoneticPr fontId="1" type="noConversion"/>
  </si>
  <si>
    <t>행정·사회복지</t>
    <phoneticPr fontId="1" type="noConversion"/>
  </si>
  <si>
    <t>행정·농업</t>
    <phoneticPr fontId="1" type="noConversion"/>
  </si>
  <si>
    <t>행정·시설</t>
    <phoneticPr fontId="1" type="noConversion"/>
  </si>
  <si>
    <t>행정·농업연구관</t>
    <phoneticPr fontId="1" type="noConversion"/>
  </si>
  <si>
    <t>행정·농업·녹지</t>
    <phoneticPr fontId="1" type="noConversion"/>
  </si>
  <si>
    <t>행정·농업·시설</t>
    <phoneticPr fontId="1" type="noConversion"/>
  </si>
  <si>
    <t>행정·환경·시설</t>
    <phoneticPr fontId="1" type="noConversion"/>
  </si>
  <si>
    <t>세무</t>
    <phoneticPr fontId="1" type="noConversion"/>
  </si>
  <si>
    <t>사회복지</t>
    <phoneticPr fontId="1" type="noConversion"/>
  </si>
  <si>
    <t>전산</t>
    <phoneticPr fontId="1" type="noConversion"/>
  </si>
  <si>
    <t>농업</t>
    <phoneticPr fontId="1" type="noConversion"/>
  </si>
  <si>
    <t>녹지</t>
    <phoneticPr fontId="1" type="noConversion"/>
  </si>
  <si>
    <t>수의</t>
    <phoneticPr fontId="1" type="noConversion"/>
  </si>
  <si>
    <t>보건</t>
    <phoneticPr fontId="1" type="noConversion"/>
  </si>
  <si>
    <t>행정·세무</t>
    <phoneticPr fontId="1" type="noConversion"/>
  </si>
  <si>
    <t>기획
감사
실</t>
    <phoneticPr fontId="1" type="noConversion"/>
  </si>
  <si>
    <t>주민
생활
지원
과</t>
    <phoneticPr fontId="1" type="noConversion"/>
  </si>
  <si>
    <t>총무과</t>
    <phoneticPr fontId="1" type="noConversion"/>
  </si>
  <si>
    <t>재무과</t>
    <phoneticPr fontId="1" type="noConversion"/>
  </si>
  <si>
    <t>종합
민원
과</t>
    <phoneticPr fontId="1" type="noConversion"/>
  </si>
  <si>
    <t>문화
관광
과</t>
    <phoneticPr fontId="1" type="noConversion"/>
  </si>
  <si>
    <t>환경
관리
과</t>
    <phoneticPr fontId="1" type="noConversion"/>
  </si>
  <si>
    <t>농정과</t>
    <phoneticPr fontId="1" type="noConversion"/>
  </si>
  <si>
    <t>산림
축산
과</t>
    <phoneticPr fontId="1" type="noConversion"/>
  </si>
  <si>
    <t>건설
과</t>
    <phoneticPr fontId="1" type="noConversion"/>
  </si>
  <si>
    <t>재난
관리
과</t>
    <phoneticPr fontId="1" type="noConversion"/>
  </si>
  <si>
    <t>도청이전지원단</t>
    <phoneticPr fontId="1" type="noConversion"/>
  </si>
  <si>
    <t>행정·전산</t>
    <phoneticPr fontId="1" type="noConversion"/>
  </si>
  <si>
    <t>행정·녹지</t>
    <phoneticPr fontId="1" type="noConversion"/>
  </si>
  <si>
    <t>행정·공업</t>
    <phoneticPr fontId="1" type="noConversion"/>
  </si>
  <si>
    <t>행정·환경</t>
    <phoneticPr fontId="1" type="noConversion"/>
  </si>
  <si>
    <t>행정·보건</t>
    <phoneticPr fontId="1" type="noConversion"/>
  </si>
  <si>
    <t>행정·통신</t>
    <phoneticPr fontId="1" type="noConversion"/>
  </si>
  <si>
    <t>전산·통신</t>
    <phoneticPr fontId="1" type="noConversion"/>
  </si>
  <si>
    <t>농업·수의</t>
    <phoneticPr fontId="1" type="noConversion"/>
  </si>
  <si>
    <t>보건·환경</t>
    <phoneticPr fontId="1" type="noConversion"/>
  </si>
  <si>
    <t>행정·세무·전산</t>
    <phoneticPr fontId="1" type="noConversion"/>
  </si>
  <si>
    <t>행정·세무·농업</t>
    <phoneticPr fontId="1" type="noConversion"/>
  </si>
  <si>
    <t>행정·복지·환경</t>
    <phoneticPr fontId="1" type="noConversion"/>
  </si>
  <si>
    <t>행정·세무·복지</t>
    <phoneticPr fontId="1" type="noConversion"/>
  </si>
  <si>
    <t>행정·복지·농업</t>
    <phoneticPr fontId="1" type="noConversion"/>
  </si>
  <si>
    <t>행정·농업·수의</t>
    <phoneticPr fontId="1" type="noConversion"/>
  </si>
  <si>
    <t>보건·간호·의료기술</t>
    <phoneticPr fontId="1" type="noConversion"/>
  </si>
  <si>
    <t>보건·간호·약무</t>
    <phoneticPr fontId="1" type="noConversion"/>
  </si>
  <si>
    <t>공업</t>
    <phoneticPr fontId="1" type="noConversion"/>
  </si>
  <si>
    <t>의료기술</t>
    <phoneticPr fontId="1" type="noConversion"/>
  </si>
  <si>
    <t>환경·공업</t>
    <phoneticPr fontId="1" type="noConversion"/>
  </si>
  <si>
    <t>보건·간호</t>
    <phoneticPr fontId="1" type="noConversion"/>
  </si>
  <si>
    <t>행정·환경·공업</t>
    <phoneticPr fontId="1" type="noConversion"/>
  </si>
  <si>
    <t>보건·의료기술</t>
    <phoneticPr fontId="1" type="noConversion"/>
  </si>
  <si>
    <t>환경</t>
    <phoneticPr fontId="1" type="noConversion"/>
  </si>
  <si>
    <t>간호·의료기술</t>
    <phoneticPr fontId="1" type="noConversion"/>
  </si>
  <si>
    <t>공업·보건</t>
    <phoneticPr fontId="1" type="noConversion"/>
  </si>
  <si>
    <t>환경·보건</t>
    <phoneticPr fontId="1" type="noConversion"/>
  </si>
  <si>
    <t>비  서(6급상당)</t>
    <phoneticPr fontId="1" type="noConversion"/>
  </si>
  <si>
    <t>농기계교육교관(7급상당)</t>
    <phoneticPr fontId="1" type="noConversion"/>
  </si>
  <si>
    <t>학예연구사</t>
    <phoneticPr fontId="1" type="noConversion"/>
  </si>
  <si>
    <t>농업연구사</t>
    <phoneticPr fontId="1" type="noConversion"/>
  </si>
  <si>
    <t>농촌지도관</t>
    <phoneticPr fontId="1" type="noConversion"/>
  </si>
  <si>
    <t>농촌지도사</t>
    <phoneticPr fontId="1" type="noConversion"/>
  </si>
  <si>
    <t>기계장</t>
    <phoneticPr fontId="1" type="noConversion"/>
  </si>
  <si>
    <t>열관리장</t>
    <phoneticPr fontId="1" type="noConversion"/>
  </si>
  <si>
    <t>운전장</t>
    <phoneticPr fontId="1" type="noConversion"/>
  </si>
  <si>
    <t>사무실무장·조무장</t>
    <phoneticPr fontId="1" type="noConversion"/>
  </si>
  <si>
    <t>전기장</t>
    <phoneticPr fontId="1" type="noConversion"/>
  </si>
  <si>
    <t>통신장</t>
    <phoneticPr fontId="1" type="noConversion"/>
  </si>
  <si>
    <t>위생장</t>
    <phoneticPr fontId="1" type="noConversion"/>
  </si>
  <si>
    <t>방호장</t>
    <phoneticPr fontId="1" type="noConversion"/>
  </si>
  <si>
    <t>사무실무장</t>
    <phoneticPr fontId="1" type="noConversion"/>
  </si>
  <si>
    <t>통신원</t>
    <phoneticPr fontId="1" type="noConversion"/>
  </si>
  <si>
    <t>전기원</t>
    <phoneticPr fontId="1" type="noConversion"/>
  </si>
  <si>
    <t>기계원</t>
    <phoneticPr fontId="1" type="noConversion"/>
  </si>
  <si>
    <t>운전원</t>
    <phoneticPr fontId="1" type="noConversion"/>
  </si>
  <si>
    <t>위생원</t>
    <phoneticPr fontId="1" type="noConversion"/>
  </si>
  <si>
    <t>방호원</t>
    <phoneticPr fontId="1" type="noConversion"/>
  </si>
  <si>
    <t>열관리원</t>
    <phoneticPr fontId="1" type="noConversion"/>
  </si>
  <si>
    <t>사무실무원·조무원</t>
    <phoneticPr fontId="1" type="noConversion"/>
  </si>
  <si>
    <t>전화상담원</t>
    <phoneticPr fontId="1" type="noConversion"/>
  </si>
  <si>
    <t>사무실무원</t>
    <phoneticPr fontId="1" type="noConversion"/>
  </si>
  <si>
    <t>보건원</t>
    <phoneticPr fontId="1" type="noConversion"/>
  </si>
  <si>
    <t>간호조무원</t>
    <phoneticPr fontId="1" type="noConversion"/>
  </si>
  <si>
    <t>위생원·사무실무원·조무원</t>
    <phoneticPr fontId="1" type="noConversion"/>
  </si>
  <si>
    <t>새마을경제과</t>
    <phoneticPr fontId="1" type="noConversion"/>
  </si>
  <si>
    <t>4급 내지 5급 소계</t>
    <phoneticPr fontId="1" type="noConversion"/>
  </si>
  <si>
    <t>5급 소계</t>
    <phoneticPr fontId="1" type="noConversion"/>
  </si>
  <si>
    <t>6급 소계</t>
    <phoneticPr fontId="1" type="noConversion"/>
  </si>
  <si>
    <t>7급 소계</t>
    <phoneticPr fontId="1" type="noConversion"/>
  </si>
  <si>
    <t>8급 소계</t>
    <phoneticPr fontId="1" type="noConversion"/>
  </si>
  <si>
    <t>9급 소계</t>
    <phoneticPr fontId="1" type="noConversion"/>
  </si>
  <si>
    <t>기능 6급 소계</t>
    <phoneticPr fontId="1" type="noConversion"/>
  </si>
  <si>
    <t>기능 7급 소계</t>
    <phoneticPr fontId="1" type="noConversion"/>
  </si>
  <si>
    <t>기능 8급 소계</t>
    <phoneticPr fontId="1" type="noConversion"/>
  </si>
  <si>
    <t>기능 9급 소계</t>
    <phoneticPr fontId="1" type="noConversion"/>
  </si>
  <si>
    <t>기능10급 소계</t>
    <phoneticPr fontId="1" type="noConversion"/>
  </si>
  <si>
    <t>별정직  계</t>
    <phoneticPr fontId="1" type="noConversion"/>
  </si>
  <si>
    <t>연구직  계</t>
    <phoneticPr fontId="1" type="noConversion"/>
  </si>
  <si>
    <t>지도직  계</t>
    <phoneticPr fontId="1" type="noConversion"/>
  </si>
  <si>
    <t>기능직  계</t>
    <phoneticPr fontId="1" type="noConversion"/>
  </si>
  <si>
    <t>총    계</t>
    <phoneticPr fontId="1" type="noConversion"/>
  </si>
  <si>
    <t>정무직  계</t>
    <phoneticPr fontId="1" type="noConversion"/>
  </si>
  <si>
    <t>정무직</t>
    <phoneticPr fontId="1" type="noConversion"/>
  </si>
  <si>
    <t>4급 소계</t>
    <phoneticPr fontId="1" type="noConversion"/>
  </si>
  <si>
    <t>4급</t>
    <phoneticPr fontId="1" type="noConversion"/>
  </si>
  <si>
    <t>행정4급 내지 행정5급</t>
    <phoneticPr fontId="1" type="noConversion"/>
  </si>
  <si>
    <t>기술4급·보건5급·간호5급</t>
    <phoneticPr fontId="1" type="noConversion"/>
  </si>
  <si>
    <t>행정</t>
    <phoneticPr fontId="1" type="noConversion"/>
  </si>
  <si>
    <t>시설</t>
    <phoneticPr fontId="1" type="noConversion"/>
  </si>
  <si>
    <t>행정·사회복지</t>
    <phoneticPr fontId="1" type="noConversion"/>
  </si>
  <si>
    <t>행정·농업</t>
    <phoneticPr fontId="1" type="noConversion"/>
  </si>
  <si>
    <t>행정·시설</t>
    <phoneticPr fontId="1" type="noConversion"/>
  </si>
  <si>
    <t>행정·농업연구관</t>
    <phoneticPr fontId="1" type="noConversion"/>
  </si>
  <si>
    <t>행정·농업·녹지</t>
    <phoneticPr fontId="1" type="noConversion"/>
  </si>
  <si>
    <t>행정·농업·시설</t>
    <phoneticPr fontId="1" type="noConversion"/>
  </si>
  <si>
    <t>행정·환경·시설</t>
    <phoneticPr fontId="1" type="noConversion"/>
  </si>
  <si>
    <t>세무</t>
    <phoneticPr fontId="1" type="noConversion"/>
  </si>
  <si>
    <t>사회복지</t>
    <phoneticPr fontId="1" type="noConversion"/>
  </si>
  <si>
    <t>전산</t>
    <phoneticPr fontId="1" type="noConversion"/>
  </si>
  <si>
    <t>농업</t>
    <phoneticPr fontId="1" type="noConversion"/>
  </si>
  <si>
    <t>녹지</t>
    <phoneticPr fontId="1" type="noConversion"/>
  </si>
  <si>
    <t>수의</t>
    <phoneticPr fontId="1" type="noConversion"/>
  </si>
  <si>
    <t>보건</t>
    <phoneticPr fontId="1" type="noConversion"/>
  </si>
  <si>
    <t>행정·세무</t>
    <phoneticPr fontId="1" type="noConversion"/>
  </si>
  <si>
    <t>행정·전산</t>
    <phoneticPr fontId="1" type="noConversion"/>
  </si>
  <si>
    <t>행정·녹지</t>
    <phoneticPr fontId="1" type="noConversion"/>
  </si>
  <si>
    <t>행정·공업</t>
    <phoneticPr fontId="1" type="noConversion"/>
  </si>
  <si>
    <t>행정·환경</t>
    <phoneticPr fontId="1" type="noConversion"/>
  </si>
  <si>
    <t>행정·보건</t>
    <phoneticPr fontId="1" type="noConversion"/>
  </si>
  <si>
    <t>행정·통신</t>
    <phoneticPr fontId="1" type="noConversion"/>
  </si>
  <si>
    <t>전산·통신</t>
    <phoneticPr fontId="1" type="noConversion"/>
  </si>
  <si>
    <t>농업·수의</t>
    <phoneticPr fontId="1" type="noConversion"/>
  </si>
  <si>
    <t>보건·환경</t>
    <phoneticPr fontId="1" type="noConversion"/>
  </si>
  <si>
    <t>행정·세무·전산</t>
    <phoneticPr fontId="1" type="noConversion"/>
  </si>
  <si>
    <t>행정·세무·농업</t>
    <phoneticPr fontId="1" type="noConversion"/>
  </si>
  <si>
    <t>행정·복지·환경</t>
    <phoneticPr fontId="1" type="noConversion"/>
  </si>
  <si>
    <t>행정·세무·복지</t>
    <phoneticPr fontId="1" type="noConversion"/>
  </si>
  <si>
    <t>행정·복지·농업</t>
    <phoneticPr fontId="1" type="noConversion"/>
  </si>
  <si>
    <t>행정·농업·수의</t>
    <phoneticPr fontId="1" type="noConversion"/>
  </si>
  <si>
    <t>보건·간호·의료기술</t>
    <phoneticPr fontId="1" type="noConversion"/>
  </si>
  <si>
    <t>보건·간호·약무</t>
    <phoneticPr fontId="1" type="noConversion"/>
  </si>
  <si>
    <t>공업</t>
    <phoneticPr fontId="1" type="noConversion"/>
  </si>
  <si>
    <t>의료기술</t>
    <phoneticPr fontId="1" type="noConversion"/>
  </si>
  <si>
    <t>환경·공업</t>
    <phoneticPr fontId="1" type="noConversion"/>
  </si>
  <si>
    <t>보건·간호</t>
    <phoneticPr fontId="1" type="noConversion"/>
  </si>
  <si>
    <t>행정·환경·공업</t>
    <phoneticPr fontId="1" type="noConversion"/>
  </si>
  <si>
    <t>보건·의료기술</t>
    <phoneticPr fontId="1" type="noConversion"/>
  </si>
  <si>
    <t>환경</t>
    <phoneticPr fontId="1" type="noConversion"/>
  </si>
  <si>
    <t>간호·의료기술</t>
    <phoneticPr fontId="1" type="noConversion"/>
  </si>
  <si>
    <t>공업·보건</t>
    <phoneticPr fontId="1" type="noConversion"/>
  </si>
  <si>
    <t>환경·보건</t>
    <phoneticPr fontId="1" type="noConversion"/>
  </si>
  <si>
    <t>비  서(6급상당)</t>
    <phoneticPr fontId="1" type="noConversion"/>
  </si>
  <si>
    <t>농기계교육교관(7급상당)</t>
    <phoneticPr fontId="1" type="noConversion"/>
  </si>
  <si>
    <t>학예연구사</t>
    <phoneticPr fontId="1" type="noConversion"/>
  </si>
  <si>
    <t>농업연구사</t>
    <phoneticPr fontId="1" type="noConversion"/>
  </si>
  <si>
    <t>기계장</t>
    <phoneticPr fontId="1" type="noConversion"/>
  </si>
  <si>
    <t>열관리장</t>
    <phoneticPr fontId="1" type="noConversion"/>
  </si>
  <si>
    <t>운전장</t>
    <phoneticPr fontId="1" type="noConversion"/>
  </si>
  <si>
    <t>사무실무장·조무장</t>
    <phoneticPr fontId="1" type="noConversion"/>
  </si>
  <si>
    <t>전기장</t>
    <phoneticPr fontId="1" type="noConversion"/>
  </si>
  <si>
    <t>통신장</t>
    <phoneticPr fontId="1" type="noConversion"/>
  </si>
  <si>
    <t>위생장</t>
    <phoneticPr fontId="1" type="noConversion"/>
  </si>
  <si>
    <t>방호장</t>
    <phoneticPr fontId="1" type="noConversion"/>
  </si>
  <si>
    <t>사무실무장</t>
    <phoneticPr fontId="1" type="noConversion"/>
  </si>
  <si>
    <t>통신원</t>
    <phoneticPr fontId="1" type="noConversion"/>
  </si>
  <si>
    <t>전기원</t>
    <phoneticPr fontId="1" type="noConversion"/>
  </si>
  <si>
    <t>기계원</t>
    <phoneticPr fontId="1" type="noConversion"/>
  </si>
  <si>
    <t>운전원</t>
    <phoneticPr fontId="1" type="noConversion"/>
  </si>
  <si>
    <t>위생원</t>
    <phoneticPr fontId="1" type="noConversion"/>
  </si>
  <si>
    <t>방호원</t>
    <phoneticPr fontId="1" type="noConversion"/>
  </si>
  <si>
    <t>열관리원</t>
    <phoneticPr fontId="1" type="noConversion"/>
  </si>
  <si>
    <t>기계원·화공원</t>
    <phoneticPr fontId="1" type="noConversion"/>
  </si>
  <si>
    <t>사무실무원·조무원</t>
    <phoneticPr fontId="1" type="noConversion"/>
  </si>
  <si>
    <t>전화상담원</t>
    <phoneticPr fontId="1" type="noConversion"/>
  </si>
  <si>
    <t>사무실무원</t>
    <phoneticPr fontId="1" type="noConversion"/>
  </si>
  <si>
    <t>보건원</t>
    <phoneticPr fontId="1" type="noConversion"/>
  </si>
  <si>
    <t>간호조무원</t>
    <phoneticPr fontId="1" type="noConversion"/>
  </si>
  <si>
    <t>위생원·사무실무원·조무원</t>
    <phoneticPr fontId="1" type="noConversion"/>
  </si>
  <si>
    <t>정책
기획
단</t>
    <phoneticPr fontId="1" type="noConversion"/>
  </si>
  <si>
    <t>기록연구사</t>
    <phoneticPr fontId="1" type="noConversion"/>
  </si>
  <si>
    <t>문화체육사업소</t>
    <phoneticPr fontId="1" type="noConversion"/>
  </si>
  <si>
    <t>보건진료</t>
    <phoneticPr fontId="1" type="noConversion"/>
  </si>
  <si>
    <t>보건진료</t>
    <phoneticPr fontId="1" type="noConversion"/>
  </si>
  <si>
    <t>【별표3】</t>
    <phoneticPr fontId="1" type="noConversion"/>
  </si>
  <si>
    <t xml:space="preserve">                    기관별 
   직급별</t>
    <phoneticPr fontId="1" type="noConversion"/>
  </si>
  <si>
    <t>【별표5】</t>
    <phoneticPr fontId="1" type="noConversion"/>
  </si>
  <si>
    <t>【별표6】</t>
    <phoneticPr fontId="1" type="noConversion"/>
  </si>
  <si>
    <t xml:space="preserve">                        기관별
   직급별</t>
    <phoneticPr fontId="1" type="noConversion"/>
  </si>
  <si>
    <t xml:space="preserve">                        기관별
   직급별</t>
    <phoneticPr fontId="1" type="noConversion"/>
  </si>
  <si>
    <t xml:space="preserve">                             기관별
   직급별</t>
    <phoneticPr fontId="1" type="noConversion"/>
  </si>
  <si>
    <t>행정4급 내지 행정·복지5급</t>
    <phoneticPr fontId="1" type="noConversion"/>
  </si>
  <si>
    <t>행정4급 내지 행정·복지5급</t>
    <phoneticPr fontId="1" type="noConversion"/>
  </si>
  <si>
    <t>행정4급 내지 행정·복지5급</t>
    <phoneticPr fontId="1" type="noConversion"/>
  </si>
  <si>
    <t>행정·세무·시설</t>
    <phoneticPr fontId="1" type="noConversion"/>
  </si>
  <si>
    <t>시설</t>
  </si>
  <si>
    <t>농업·수의</t>
    <phoneticPr fontId="1" type="noConversion"/>
  </si>
  <si>
    <t>공업</t>
  </si>
  <si>
    <t>농업</t>
  </si>
  <si>
    <t>녹지</t>
  </si>
  <si>
    <t>사회복지</t>
  </si>
  <si>
    <t>행정</t>
  </si>
  <si>
    <t>환경</t>
  </si>
  <si>
    <t>보건</t>
  </si>
  <si>
    <t>행정·세무</t>
  </si>
  <si>
    <t>행정·사회복지</t>
  </si>
  <si>
    <t>보건·환경</t>
  </si>
  <si>
    <t>사무실무원·조무원</t>
    <phoneticPr fontId="1" type="noConversion"/>
  </si>
  <si>
    <t>기록연구사</t>
    <phoneticPr fontId="1" type="noConversion"/>
  </si>
  <si>
    <t>농촌지도관</t>
    <phoneticPr fontId="1" type="noConversion"/>
  </si>
  <si>
    <t>농촌지도사</t>
    <phoneticPr fontId="1" type="noConversion"/>
  </si>
  <si>
    <t>&lt;삭제&gt;</t>
    <phoneticPr fontId="1" type="noConversion"/>
  </si>
  <si>
    <t>행정·복지·농업·보건</t>
    <phoneticPr fontId="1" type="noConversion"/>
  </si>
  <si>
    <t>행정·복지·농업·간호</t>
    <phoneticPr fontId="1" type="noConversion"/>
  </si>
  <si>
    <t>행정·세무·복지·농업</t>
    <phoneticPr fontId="1" type="noConversion"/>
  </si>
  <si>
    <t>.</t>
    <phoneticPr fontId="1" type="noConversion"/>
  </si>
  <si>
    <t>【별표2】 &lt;개정전&gt;</t>
    <phoneticPr fontId="1" type="noConversion"/>
  </si>
  <si>
    <t>【별표4】 &lt;개정전&gt;</t>
    <phoneticPr fontId="1" type="noConversion"/>
  </si>
  <si>
    <t>【별표1】 &lt;개정전&gt;</t>
    <phoneticPr fontId="1" type="noConversion"/>
  </si>
  <si>
    <t>【별표3】 &lt;개정전&gt;</t>
    <phoneticPr fontId="1" type="noConversion"/>
  </si>
  <si>
    <t>위생장·사무실무장·조무장·방호장</t>
    <phoneticPr fontId="1" type="noConversion"/>
  </si>
  <si>
    <t>기능8급 소계</t>
    <phoneticPr fontId="1" type="noConversion"/>
  </si>
  <si>
    <t>전화상담원</t>
    <phoneticPr fontId="1" type="noConversion"/>
  </si>
  <si>
    <t>기계원·화공원</t>
    <phoneticPr fontId="1" type="noConversion"/>
  </si>
</sst>
</file>

<file path=xl/styles.xml><?xml version="1.0" encoding="utf-8"?>
<styleSheet xmlns="http://schemas.openxmlformats.org/spreadsheetml/2006/main">
  <fonts count="31"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굴림체"/>
      <family val="3"/>
      <charset val="129"/>
    </font>
    <font>
      <b/>
      <sz val="12"/>
      <name val="굴림체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9"/>
      <name val="돋움"/>
      <family val="3"/>
      <charset val="129"/>
    </font>
    <font>
      <sz val="12"/>
      <name val="돋움"/>
      <family val="3"/>
      <charset val="129"/>
    </font>
    <font>
      <b/>
      <sz val="12"/>
      <name val="돋움"/>
      <family val="3"/>
      <charset val="129"/>
    </font>
    <font>
      <sz val="10"/>
      <name val="돋움"/>
      <family val="3"/>
      <charset val="129"/>
    </font>
    <font>
      <sz val="24"/>
      <name val="HY견고딕"/>
      <family val="1"/>
      <charset val="129"/>
    </font>
    <font>
      <sz val="9"/>
      <name val="굴림체"/>
      <family val="3"/>
      <charset val="129"/>
    </font>
    <font>
      <sz val="20"/>
      <name val="HY견고딕"/>
      <family val="1"/>
      <charset val="129"/>
    </font>
    <font>
      <sz val="10"/>
      <name val="맑은 고딕"/>
      <family val="3"/>
      <charset val="129"/>
    </font>
    <font>
      <sz val="12"/>
      <name val="맑은 고딕"/>
      <family val="3"/>
      <charset val="129"/>
    </font>
    <font>
      <b/>
      <sz val="10"/>
      <name val="맑은 고딕"/>
      <family val="3"/>
      <charset val="129"/>
    </font>
    <font>
      <b/>
      <u/>
      <sz val="10"/>
      <color rgb="FF0000FF"/>
      <name val="맑은 고딕"/>
      <family val="3"/>
      <charset val="129"/>
    </font>
    <font>
      <b/>
      <u/>
      <sz val="10"/>
      <color rgb="FF2314EA"/>
      <name val="맑은 고딕"/>
      <family val="3"/>
      <charset val="129"/>
    </font>
    <font>
      <b/>
      <sz val="10"/>
      <color rgb="FF3333CC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10"/>
      <color rgb="FF0000FF"/>
      <name val="맑은 고딕"/>
      <family val="3"/>
      <charset val="129"/>
    </font>
    <font>
      <b/>
      <sz val="10"/>
      <color rgb="FF2314EA"/>
      <name val="맑은 고딕"/>
      <family val="3"/>
      <charset val="129"/>
    </font>
    <font>
      <b/>
      <sz val="10"/>
      <color rgb="FF0000CC"/>
      <name val="맑은 고딕"/>
      <family val="3"/>
      <charset val="129"/>
    </font>
    <font>
      <u/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u/>
      <sz val="10"/>
      <color rgb="FF0000CC"/>
      <name val="맑은 고딕"/>
      <family val="3"/>
      <charset val="129"/>
    </font>
    <font>
      <b/>
      <u/>
      <sz val="10"/>
      <color rgb="FF3333CC"/>
      <name val="맑은 고딕"/>
      <family val="3"/>
      <charset val="129"/>
    </font>
    <font>
      <b/>
      <u/>
      <sz val="11"/>
      <color rgb="FF0000CC"/>
      <name val="맑은 고딕"/>
      <family val="3"/>
      <charset val="129"/>
    </font>
    <font>
      <b/>
      <u/>
      <sz val="10"/>
      <color rgb="FF0000FF"/>
      <name val="맑은 고딕"/>
      <family val="3"/>
      <charset val="129"/>
      <scheme val="major"/>
    </font>
    <font>
      <sz val="11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43"/>
        <bgColor indexed="9"/>
      </patternFill>
    </fill>
  </fills>
  <borders count="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 diagonalDown="1"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thin">
        <color indexed="23"/>
      </diagonal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2" borderId="2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shrinkToFit="1"/>
    </xf>
    <xf numFmtId="0" fontId="13" fillId="3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left" vertical="center" shrinkToFit="1"/>
    </xf>
    <xf numFmtId="0" fontId="13" fillId="4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shrinkToFit="1"/>
    </xf>
    <xf numFmtId="0" fontId="13" fillId="0" borderId="1" xfId="0" applyFont="1" applyBorder="1" applyAlignment="1">
      <alignment horizontal="center" vertical="center"/>
    </xf>
    <xf numFmtId="0" fontId="13" fillId="5" borderId="1" xfId="0" applyFont="1" applyFill="1" applyBorder="1" applyAlignment="1">
      <alignment horizontal="left" vertical="center" shrinkToFit="1"/>
    </xf>
    <xf numFmtId="0" fontId="13" fillId="5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3" fillId="3" borderId="1" xfId="0" applyFont="1" applyFill="1" applyBorder="1" applyAlignment="1">
      <alignment horizontal="left" vertical="center"/>
    </xf>
    <xf numFmtId="0" fontId="13" fillId="4" borderId="1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shrinkToFit="1"/>
    </xf>
    <xf numFmtId="0" fontId="13" fillId="0" borderId="1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shrinkToFit="1"/>
    </xf>
    <xf numFmtId="0" fontId="16" fillId="4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 shrinkToFit="1"/>
    </xf>
    <xf numFmtId="0" fontId="2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5" fillId="5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left" vertical="center" shrinkToFit="1"/>
    </xf>
    <xf numFmtId="0" fontId="25" fillId="0" borderId="1" xfId="0" applyFont="1" applyBorder="1" applyAlignment="1">
      <alignment horizontal="left" vertical="center" shrinkToFit="1"/>
    </xf>
    <xf numFmtId="0" fontId="24" fillId="0" borderId="1" xfId="0" applyFont="1" applyBorder="1" applyAlignment="1">
      <alignment horizontal="left" vertical="center" shrinkToFit="1"/>
    </xf>
    <xf numFmtId="0" fontId="28" fillId="0" borderId="0" xfId="0" applyFont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CC"/>
      <color rgb="FF2314EA"/>
      <color rgb="FF0000FF"/>
      <color rgb="FF3333CC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2"/>
  <sheetViews>
    <sheetView zoomScaleNormal="100" zoomScaleSheetLayoutView="100" workbookViewId="0">
      <pane xSplit="2" ySplit="5" topLeftCell="C66" activePane="bottomRight" state="frozen"/>
      <selection pane="topRight" activeCell="C1" sqref="C1"/>
      <selection pane="bottomLeft" activeCell="A6" sqref="A6"/>
      <selection pane="bottomRight" activeCell="A2" sqref="A2:P2"/>
    </sheetView>
  </sheetViews>
  <sheetFormatPr defaultRowHeight="12"/>
  <cols>
    <col min="1" max="1" width="17.88671875" style="4" customWidth="1"/>
    <col min="2" max="16" width="4.33203125" style="5" customWidth="1"/>
    <col min="17" max="16384" width="8.88671875" style="5"/>
  </cols>
  <sheetData>
    <row r="1" spans="1:16" ht="13.5">
      <c r="A1" s="25" t="s">
        <v>279</v>
      </c>
    </row>
    <row r="2" spans="1:16" ht="27" customHeight="1">
      <c r="A2" s="80" t="s">
        <v>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10.5" customHeight="1"/>
    <row r="4" spans="1:16" ht="56.25" customHeight="1">
      <c r="A4" s="14" t="s">
        <v>248</v>
      </c>
      <c r="B4" s="15" t="s">
        <v>8</v>
      </c>
      <c r="C4" s="16" t="s">
        <v>81</v>
      </c>
      <c r="D4" s="16" t="s">
        <v>82</v>
      </c>
      <c r="E4" s="16" t="s">
        <v>83</v>
      </c>
      <c r="F4" s="16" t="s">
        <v>84</v>
      </c>
      <c r="G4" s="16" t="s">
        <v>148</v>
      </c>
      <c r="H4" s="16" t="s">
        <v>85</v>
      </c>
      <c r="I4" s="16" t="s">
        <v>86</v>
      </c>
      <c r="J4" s="16" t="s">
        <v>87</v>
      </c>
      <c r="K4" s="16" t="s">
        <v>88</v>
      </c>
      <c r="L4" s="16" t="s">
        <v>89</v>
      </c>
      <c r="M4" s="16" t="s">
        <v>90</v>
      </c>
      <c r="N4" s="16" t="s">
        <v>91</v>
      </c>
      <c r="O4" s="16" t="s">
        <v>242</v>
      </c>
      <c r="P4" s="16" t="s">
        <v>92</v>
      </c>
    </row>
    <row r="5" spans="1:16" s="6" customFormat="1" ht="19.5" customHeight="1">
      <c r="A5" s="17" t="s">
        <v>15</v>
      </c>
      <c r="B5" s="18">
        <f t="shared" ref="B5:P5" si="0">B6+B8+B125+B135+B128+B132</f>
        <v>276</v>
      </c>
      <c r="C5" s="18">
        <f t="shared" si="0"/>
        <v>19</v>
      </c>
      <c r="D5" s="18">
        <f t="shared" si="0"/>
        <v>24</v>
      </c>
      <c r="E5" s="18">
        <f t="shared" si="0"/>
        <v>28</v>
      </c>
      <c r="F5" s="18">
        <f t="shared" si="0"/>
        <v>29</v>
      </c>
      <c r="G5" s="18">
        <f t="shared" si="0"/>
        <v>20</v>
      </c>
      <c r="H5" s="18">
        <f t="shared" si="0"/>
        <v>25</v>
      </c>
      <c r="I5" s="18">
        <f t="shared" si="0"/>
        <v>16</v>
      </c>
      <c r="J5" s="18">
        <f t="shared" si="0"/>
        <v>19</v>
      </c>
      <c r="K5" s="18">
        <f t="shared" si="0"/>
        <v>22</v>
      </c>
      <c r="L5" s="18">
        <f t="shared" si="0"/>
        <v>20</v>
      </c>
      <c r="M5" s="18">
        <f t="shared" si="0"/>
        <v>22</v>
      </c>
      <c r="N5" s="18">
        <f t="shared" si="0"/>
        <v>15</v>
      </c>
      <c r="O5" s="18">
        <f t="shared" si="0"/>
        <v>7</v>
      </c>
      <c r="P5" s="18">
        <f t="shared" si="0"/>
        <v>10</v>
      </c>
    </row>
    <row r="6" spans="1:16" s="6" customFormat="1" ht="19.5" customHeight="1">
      <c r="A6" s="19" t="s">
        <v>16</v>
      </c>
      <c r="B6" s="20">
        <f t="shared" ref="B6:P6" si="1">B7</f>
        <v>1</v>
      </c>
      <c r="C6" s="20">
        <f t="shared" si="1"/>
        <v>0</v>
      </c>
      <c r="D6" s="20">
        <f>D7</f>
        <v>0</v>
      </c>
      <c r="E6" s="20">
        <f>E7</f>
        <v>1</v>
      </c>
      <c r="F6" s="20">
        <f>F7</f>
        <v>0</v>
      </c>
      <c r="G6" s="20">
        <f t="shared" si="1"/>
        <v>0</v>
      </c>
      <c r="H6" s="20">
        <f t="shared" si="1"/>
        <v>0</v>
      </c>
      <c r="I6" s="20">
        <f t="shared" si="1"/>
        <v>0</v>
      </c>
      <c r="J6" s="20">
        <f t="shared" si="1"/>
        <v>0</v>
      </c>
      <c r="K6" s="20">
        <f t="shared" si="1"/>
        <v>0</v>
      </c>
      <c r="L6" s="20">
        <f t="shared" si="1"/>
        <v>0</v>
      </c>
      <c r="M6" s="20">
        <f t="shared" si="1"/>
        <v>0</v>
      </c>
      <c r="N6" s="20">
        <f t="shared" si="1"/>
        <v>0</v>
      </c>
      <c r="O6" s="20">
        <f>O7</f>
        <v>0</v>
      </c>
      <c r="P6" s="20">
        <f t="shared" si="1"/>
        <v>0</v>
      </c>
    </row>
    <row r="7" spans="1:16" ht="19.5" customHeight="1">
      <c r="A7" s="21" t="s">
        <v>59</v>
      </c>
      <c r="B7" s="22">
        <f>SUM(C7:P7)</f>
        <v>1</v>
      </c>
      <c r="C7" s="22"/>
      <c r="D7" s="22"/>
      <c r="E7" s="22">
        <v>1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6" s="6" customFormat="1" ht="19.5" customHeight="1">
      <c r="A8" s="19" t="s">
        <v>18</v>
      </c>
      <c r="B8" s="39">
        <f>SUM(C8:P8)</f>
        <v>245</v>
      </c>
      <c r="C8" s="20">
        <f t="shared" ref="C8:P8" si="2">C9+C11+C15+C25+C63+C113+C90</f>
        <v>16</v>
      </c>
      <c r="D8" s="20">
        <f t="shared" si="2"/>
        <v>23</v>
      </c>
      <c r="E8" s="20">
        <f t="shared" si="2"/>
        <v>20</v>
      </c>
      <c r="F8" s="41">
        <f t="shared" si="2"/>
        <v>24</v>
      </c>
      <c r="G8" s="39">
        <f t="shared" si="2"/>
        <v>19</v>
      </c>
      <c r="H8" s="39">
        <f t="shared" si="2"/>
        <v>24</v>
      </c>
      <c r="I8" s="20">
        <f t="shared" si="2"/>
        <v>12</v>
      </c>
      <c r="J8" s="68">
        <f t="shared" si="2"/>
        <v>16</v>
      </c>
      <c r="K8" s="68">
        <f t="shared" si="2"/>
        <v>22</v>
      </c>
      <c r="L8" s="20">
        <f t="shared" si="2"/>
        <v>18</v>
      </c>
      <c r="M8" s="20">
        <f t="shared" si="2"/>
        <v>19</v>
      </c>
      <c r="N8" s="20">
        <f t="shared" si="2"/>
        <v>15</v>
      </c>
      <c r="O8" s="20">
        <f t="shared" si="2"/>
        <v>7</v>
      </c>
      <c r="P8" s="20">
        <f t="shared" si="2"/>
        <v>10</v>
      </c>
    </row>
    <row r="9" spans="1:16" s="6" customFormat="1" ht="19.5" customHeight="1">
      <c r="A9" s="23" t="s">
        <v>60</v>
      </c>
      <c r="B9" s="24">
        <f>B10</f>
        <v>1</v>
      </c>
      <c r="C9" s="24">
        <f t="shared" ref="C9:P9" si="3">C10</f>
        <v>1</v>
      </c>
      <c r="D9" s="24">
        <f>D10</f>
        <v>0</v>
      </c>
      <c r="E9" s="24">
        <f>E10</f>
        <v>0</v>
      </c>
      <c r="F9" s="24">
        <f>F10</f>
        <v>0</v>
      </c>
      <c r="G9" s="24">
        <f t="shared" si="3"/>
        <v>0</v>
      </c>
      <c r="H9" s="24">
        <f t="shared" si="3"/>
        <v>0</v>
      </c>
      <c r="I9" s="24">
        <f t="shared" si="3"/>
        <v>0</v>
      </c>
      <c r="J9" s="24">
        <f t="shared" si="3"/>
        <v>0</v>
      </c>
      <c r="K9" s="24">
        <f t="shared" si="3"/>
        <v>0</v>
      </c>
      <c r="L9" s="24">
        <f t="shared" si="3"/>
        <v>0</v>
      </c>
      <c r="M9" s="24">
        <f t="shared" si="3"/>
        <v>0</v>
      </c>
      <c r="N9" s="24">
        <f t="shared" si="3"/>
        <v>0</v>
      </c>
      <c r="O9" s="24">
        <f>O10</f>
        <v>0</v>
      </c>
      <c r="P9" s="24">
        <f t="shared" si="3"/>
        <v>0</v>
      </c>
    </row>
    <row r="10" spans="1:16" ht="19.5" customHeight="1">
      <c r="A10" s="21" t="s">
        <v>61</v>
      </c>
      <c r="B10" s="22">
        <f>SUM(C10:P10)</f>
        <v>1</v>
      </c>
      <c r="C10" s="22">
        <v>1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1:16" s="6" customFormat="1" ht="19.5" customHeight="1">
      <c r="A11" s="23" t="s">
        <v>149</v>
      </c>
      <c r="B11" s="24">
        <f>SUM(B12:B14)</f>
        <v>2</v>
      </c>
      <c r="C11" s="24">
        <f t="shared" ref="C11:N11" si="4">SUM(C12:C14)</f>
        <v>1</v>
      </c>
      <c r="D11" s="24">
        <f>SUM(D12:D14)</f>
        <v>1</v>
      </c>
      <c r="E11" s="24">
        <f>SUM(E12:E14)</f>
        <v>0</v>
      </c>
      <c r="F11" s="24">
        <f>SUM(F12:F14)</f>
        <v>0</v>
      </c>
      <c r="G11" s="24">
        <f t="shared" si="4"/>
        <v>0</v>
      </c>
      <c r="H11" s="24">
        <f t="shared" si="4"/>
        <v>0</v>
      </c>
      <c r="I11" s="24">
        <f>SUM(I12:I14)</f>
        <v>0</v>
      </c>
      <c r="J11" s="24">
        <f t="shared" si="4"/>
        <v>0</v>
      </c>
      <c r="K11" s="24">
        <f t="shared" si="4"/>
        <v>0</v>
      </c>
      <c r="L11" s="24">
        <f t="shared" si="4"/>
        <v>0</v>
      </c>
      <c r="M11" s="24">
        <f t="shared" si="4"/>
        <v>0</v>
      </c>
      <c r="N11" s="24">
        <f t="shared" si="4"/>
        <v>0</v>
      </c>
      <c r="O11" s="24">
        <f>SUM(O12:O14)</f>
        <v>0</v>
      </c>
      <c r="P11" s="24">
        <f>SUM(P12:P14)</f>
        <v>0</v>
      </c>
    </row>
    <row r="12" spans="1:16" ht="19.5" customHeight="1">
      <c r="A12" s="21" t="s">
        <v>62</v>
      </c>
      <c r="B12" s="22">
        <f>SUM(C12:P12)</f>
        <v>1</v>
      </c>
      <c r="C12" s="22">
        <v>1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</row>
    <row r="13" spans="1:16" ht="19.5" customHeight="1">
      <c r="A13" s="21" t="s">
        <v>256</v>
      </c>
      <c r="B13" s="22">
        <f>SUM(C13:H13)</f>
        <v>1</v>
      </c>
      <c r="C13" s="22"/>
      <c r="D13" s="22">
        <v>1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</row>
    <row r="14" spans="1:16" ht="19.5" customHeight="1">
      <c r="A14" s="21" t="s">
        <v>63</v>
      </c>
      <c r="B14" s="22">
        <f>SUM(C14:P14)</f>
        <v>0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</row>
    <row r="15" spans="1:16" s="6" customFormat="1" ht="19.5" customHeight="1">
      <c r="A15" s="23" t="s">
        <v>150</v>
      </c>
      <c r="B15" s="24">
        <f t="shared" ref="B15:G15" si="5">SUM(B16:B24)</f>
        <v>12</v>
      </c>
      <c r="C15" s="24">
        <f t="shared" si="5"/>
        <v>0</v>
      </c>
      <c r="D15" s="24">
        <f t="shared" si="5"/>
        <v>0</v>
      </c>
      <c r="E15" s="24">
        <f t="shared" si="5"/>
        <v>1</v>
      </c>
      <c r="F15" s="24">
        <f t="shared" si="5"/>
        <v>1</v>
      </c>
      <c r="G15" s="24">
        <f t="shared" si="5"/>
        <v>1</v>
      </c>
      <c r="H15" s="24">
        <f t="shared" ref="H15:N15" si="6">SUM(H16:H24)</f>
        <v>1</v>
      </c>
      <c r="I15" s="24">
        <f t="shared" si="6"/>
        <v>1</v>
      </c>
      <c r="J15" s="24">
        <f t="shared" si="6"/>
        <v>1</v>
      </c>
      <c r="K15" s="24">
        <f t="shared" si="6"/>
        <v>1</v>
      </c>
      <c r="L15" s="24">
        <f t="shared" si="6"/>
        <v>1</v>
      </c>
      <c r="M15" s="24">
        <f t="shared" si="6"/>
        <v>1</v>
      </c>
      <c r="N15" s="24">
        <f t="shared" si="6"/>
        <v>1</v>
      </c>
      <c r="O15" s="24">
        <f>SUM(O16:O24)</f>
        <v>1</v>
      </c>
      <c r="P15" s="24">
        <f>SUM(P16:P24)</f>
        <v>1</v>
      </c>
    </row>
    <row r="16" spans="1:16" ht="19.5" customHeight="1">
      <c r="A16" s="21" t="s">
        <v>64</v>
      </c>
      <c r="B16" s="22">
        <f>SUM(C16:P16)</f>
        <v>6</v>
      </c>
      <c r="C16" s="22"/>
      <c r="D16" s="22"/>
      <c r="E16" s="22">
        <v>1</v>
      </c>
      <c r="F16" s="22">
        <v>1</v>
      </c>
      <c r="G16" s="22">
        <v>1</v>
      </c>
      <c r="H16" s="22"/>
      <c r="I16" s="22">
        <v>1</v>
      </c>
      <c r="J16" s="22"/>
      <c r="K16" s="22"/>
      <c r="L16" s="22"/>
      <c r="M16" s="22"/>
      <c r="N16" s="22"/>
      <c r="O16" s="22">
        <v>1</v>
      </c>
      <c r="P16" s="22">
        <v>1</v>
      </c>
    </row>
    <row r="17" spans="1:16" ht="19.5" customHeight="1">
      <c r="A17" s="21" t="s">
        <v>65</v>
      </c>
      <c r="B17" s="22">
        <f t="shared" ref="B17:B24" si="7">SUM(C17:P17)</f>
        <v>1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>
        <v>1</v>
      </c>
      <c r="N17" s="22"/>
      <c r="O17" s="22"/>
      <c r="P17" s="22"/>
    </row>
    <row r="18" spans="1:16" ht="19.5" customHeight="1">
      <c r="A18" s="21" t="s">
        <v>66</v>
      </c>
      <c r="B18" s="22">
        <f t="shared" si="7"/>
        <v>0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16" ht="19.5" customHeight="1">
      <c r="A19" s="21" t="s">
        <v>67</v>
      </c>
      <c r="B19" s="22">
        <f t="shared" si="7"/>
        <v>1</v>
      </c>
      <c r="C19" s="22"/>
      <c r="D19" s="22"/>
      <c r="E19" s="22"/>
      <c r="F19" s="22"/>
      <c r="G19" s="22"/>
      <c r="H19" s="22"/>
      <c r="I19" s="22"/>
      <c r="J19" s="22"/>
      <c r="K19" s="22">
        <v>1</v>
      </c>
      <c r="L19" s="22"/>
      <c r="M19" s="22"/>
      <c r="N19" s="22"/>
      <c r="O19" s="22"/>
      <c r="P19" s="22"/>
    </row>
    <row r="20" spans="1:16" ht="19.5" customHeight="1">
      <c r="A20" s="21" t="s">
        <v>68</v>
      </c>
      <c r="B20" s="22">
        <f t="shared" si="7"/>
        <v>2</v>
      </c>
      <c r="C20" s="22"/>
      <c r="D20" s="22"/>
      <c r="E20" s="22"/>
      <c r="F20" s="22"/>
      <c r="G20" s="22"/>
      <c r="H20" s="22">
        <v>1</v>
      </c>
      <c r="I20" s="22"/>
      <c r="J20" s="22"/>
      <c r="K20" s="22"/>
      <c r="L20" s="22"/>
      <c r="M20" s="22"/>
      <c r="N20" s="22">
        <v>1</v>
      </c>
      <c r="O20" s="22"/>
      <c r="P20" s="22"/>
    </row>
    <row r="21" spans="1:16" ht="19.5" customHeight="1">
      <c r="A21" s="21" t="s">
        <v>69</v>
      </c>
      <c r="B21" s="22">
        <f t="shared" si="7"/>
        <v>0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16" ht="19.5" customHeight="1">
      <c r="A22" s="21" t="s">
        <v>70</v>
      </c>
      <c r="B22" s="22">
        <f t="shared" si="7"/>
        <v>1</v>
      </c>
      <c r="C22" s="22"/>
      <c r="D22" s="22"/>
      <c r="E22" s="22"/>
      <c r="F22" s="22"/>
      <c r="G22" s="22"/>
      <c r="H22" s="22"/>
      <c r="I22" s="22"/>
      <c r="J22" s="22"/>
      <c r="K22" s="22"/>
      <c r="L22" s="22">
        <v>1</v>
      </c>
      <c r="M22" s="22"/>
      <c r="N22" s="22"/>
      <c r="O22" s="22"/>
      <c r="P22" s="22"/>
    </row>
    <row r="23" spans="1:16" ht="19.5" customHeight="1">
      <c r="A23" s="21" t="s">
        <v>71</v>
      </c>
      <c r="B23" s="22">
        <f t="shared" si="7"/>
        <v>0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1:16" ht="19.5" customHeight="1">
      <c r="A24" s="21" t="s">
        <v>72</v>
      </c>
      <c r="B24" s="22">
        <f t="shared" si="7"/>
        <v>1</v>
      </c>
      <c r="C24" s="22"/>
      <c r="D24" s="22"/>
      <c r="E24" s="22"/>
      <c r="F24" s="22"/>
      <c r="G24" s="22"/>
      <c r="H24" s="22"/>
      <c r="I24" s="22"/>
      <c r="J24" s="22">
        <v>1</v>
      </c>
      <c r="K24" s="22"/>
      <c r="L24" s="22"/>
      <c r="M24" s="22"/>
      <c r="N24" s="22"/>
      <c r="O24" s="22"/>
      <c r="P24" s="22"/>
    </row>
    <row r="25" spans="1:16" s="6" customFormat="1" ht="19.5" customHeight="1">
      <c r="A25" s="23" t="s">
        <v>151</v>
      </c>
      <c r="B25" s="58">
        <f>SUM(C25:P25)</f>
        <v>67</v>
      </c>
      <c r="C25" s="24">
        <f t="shared" ref="C25:P25" si="8">SUM(C26:C62)</f>
        <v>5</v>
      </c>
      <c r="D25" s="58">
        <f t="shared" si="8"/>
        <v>5</v>
      </c>
      <c r="E25" s="58">
        <f t="shared" si="8"/>
        <v>6</v>
      </c>
      <c r="F25" s="24">
        <f t="shared" si="8"/>
        <v>6</v>
      </c>
      <c r="G25" s="24">
        <f t="shared" si="8"/>
        <v>4</v>
      </c>
      <c r="H25" s="58">
        <f t="shared" si="8"/>
        <v>6</v>
      </c>
      <c r="I25" s="24">
        <f t="shared" si="8"/>
        <v>4</v>
      </c>
      <c r="J25" s="24">
        <f t="shared" si="8"/>
        <v>5</v>
      </c>
      <c r="K25" s="24">
        <f t="shared" si="8"/>
        <v>7</v>
      </c>
      <c r="L25" s="24">
        <f t="shared" si="8"/>
        <v>6</v>
      </c>
      <c r="M25" s="24">
        <f t="shared" si="8"/>
        <v>5</v>
      </c>
      <c r="N25" s="24">
        <f t="shared" si="8"/>
        <v>4</v>
      </c>
      <c r="O25" s="24">
        <f t="shared" si="8"/>
        <v>2</v>
      </c>
      <c r="P25" s="24">
        <f t="shared" si="8"/>
        <v>2</v>
      </c>
    </row>
    <row r="26" spans="1:16" ht="19.5" customHeight="1">
      <c r="A26" s="21" t="s">
        <v>64</v>
      </c>
      <c r="B26" s="22">
        <f>SUM(C26:P26)</f>
        <v>25</v>
      </c>
      <c r="C26" s="22">
        <v>5</v>
      </c>
      <c r="D26" s="67">
        <v>3</v>
      </c>
      <c r="E26" s="66">
        <v>4</v>
      </c>
      <c r="F26" s="22">
        <v>1</v>
      </c>
      <c r="G26" s="22">
        <v>3</v>
      </c>
      <c r="H26" s="22">
        <v>1</v>
      </c>
      <c r="I26" s="22">
        <v>3</v>
      </c>
      <c r="J26" s="22"/>
      <c r="K26" s="22">
        <v>0</v>
      </c>
      <c r="L26" s="22"/>
      <c r="M26" s="22">
        <v>1</v>
      </c>
      <c r="N26" s="22">
        <v>1</v>
      </c>
      <c r="O26" s="22">
        <v>2</v>
      </c>
      <c r="P26" s="22">
        <v>1</v>
      </c>
    </row>
    <row r="27" spans="1:16" ht="19.5" customHeight="1">
      <c r="A27" s="21" t="s">
        <v>73</v>
      </c>
      <c r="B27" s="22">
        <f t="shared" ref="B27:B59" si="9">SUM(C27:P27)</f>
        <v>2</v>
      </c>
      <c r="C27" s="22"/>
      <c r="D27" s="22"/>
      <c r="E27" s="22"/>
      <c r="F27" s="22">
        <v>2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</row>
    <row r="28" spans="1:16" ht="19.5" customHeight="1">
      <c r="A28" s="21" t="s">
        <v>74</v>
      </c>
      <c r="B28" s="22">
        <f t="shared" si="9"/>
        <v>0</v>
      </c>
      <c r="C28" s="22"/>
      <c r="D28" s="22">
        <v>0</v>
      </c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16" ht="19.5" customHeight="1">
      <c r="A29" s="21" t="s">
        <v>75</v>
      </c>
      <c r="B29" s="22">
        <f t="shared" si="9"/>
        <v>0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ht="19.5" customHeight="1">
      <c r="A30" s="21" t="s">
        <v>76</v>
      </c>
      <c r="B30" s="22">
        <f t="shared" si="9"/>
        <v>3</v>
      </c>
      <c r="C30" s="22"/>
      <c r="D30" s="22"/>
      <c r="E30" s="22"/>
      <c r="F30" s="22"/>
      <c r="G30" s="22"/>
      <c r="H30" s="22"/>
      <c r="I30" s="22"/>
      <c r="J30" s="22"/>
      <c r="K30" s="22">
        <v>3</v>
      </c>
      <c r="L30" s="22"/>
      <c r="M30" s="22"/>
      <c r="N30" s="22"/>
      <c r="O30" s="22"/>
      <c r="P30" s="22"/>
    </row>
    <row r="31" spans="1:16" ht="19.5" customHeight="1">
      <c r="A31" s="21" t="s">
        <v>77</v>
      </c>
      <c r="B31" s="22">
        <f t="shared" si="9"/>
        <v>2</v>
      </c>
      <c r="C31" s="22"/>
      <c r="D31" s="22"/>
      <c r="E31" s="22"/>
      <c r="F31" s="22"/>
      <c r="G31" s="22"/>
      <c r="H31" s="22"/>
      <c r="I31" s="22"/>
      <c r="J31" s="22"/>
      <c r="K31" s="22"/>
      <c r="L31" s="22">
        <v>2</v>
      </c>
      <c r="M31" s="22"/>
      <c r="N31" s="22"/>
      <c r="O31" s="22"/>
      <c r="P31" s="22"/>
    </row>
    <row r="32" spans="1:16" ht="19.5" customHeight="1">
      <c r="A32" s="21" t="s">
        <v>65</v>
      </c>
      <c r="B32" s="22">
        <f t="shared" si="9"/>
        <v>5</v>
      </c>
      <c r="C32" s="22"/>
      <c r="D32" s="22"/>
      <c r="E32" s="22"/>
      <c r="F32" s="22"/>
      <c r="G32" s="22"/>
      <c r="H32" s="22">
        <v>1</v>
      </c>
      <c r="I32" s="22"/>
      <c r="J32" s="22"/>
      <c r="K32" s="22"/>
      <c r="L32" s="22"/>
      <c r="M32" s="22">
        <v>2</v>
      </c>
      <c r="N32" s="22">
        <v>1</v>
      </c>
      <c r="O32" s="22"/>
      <c r="P32" s="22">
        <v>1</v>
      </c>
    </row>
    <row r="33" spans="1:16" ht="19.5" customHeight="1">
      <c r="A33" s="21" t="s">
        <v>78</v>
      </c>
      <c r="B33" s="22">
        <f t="shared" si="9"/>
        <v>0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</row>
    <row r="34" spans="1:16" ht="19.5" customHeight="1">
      <c r="A34" s="21" t="s">
        <v>79</v>
      </c>
      <c r="B34" s="22">
        <f t="shared" si="9"/>
        <v>0</v>
      </c>
      <c r="C34" s="37"/>
      <c r="D34" s="37"/>
      <c r="E34" s="37"/>
      <c r="F34" s="37"/>
      <c r="G34" s="37"/>
      <c r="H34" s="37"/>
      <c r="I34" s="22"/>
      <c r="J34" s="22"/>
      <c r="K34" s="22"/>
      <c r="L34" s="22"/>
      <c r="M34" s="22"/>
      <c r="N34" s="22"/>
      <c r="O34" s="22"/>
      <c r="P34" s="22"/>
    </row>
    <row r="35" spans="1:16" ht="19.5" customHeight="1">
      <c r="A35" s="21" t="s">
        <v>245</v>
      </c>
      <c r="B35" s="22">
        <f>SUM(C35:P35)</f>
        <v>0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19.5" customHeight="1">
      <c r="A36" s="21" t="s">
        <v>80</v>
      </c>
      <c r="B36" s="22">
        <f t="shared" si="9"/>
        <v>2</v>
      </c>
      <c r="C36" s="22"/>
      <c r="D36" s="22"/>
      <c r="E36" s="22"/>
      <c r="F36" s="22">
        <v>2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</row>
    <row r="37" spans="1:16" ht="19.5" customHeight="1">
      <c r="A37" s="21" t="s">
        <v>66</v>
      </c>
      <c r="B37" s="22">
        <f t="shared" si="9"/>
        <v>2</v>
      </c>
      <c r="C37" s="22"/>
      <c r="D37" s="22">
        <v>2</v>
      </c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1:16" ht="19.5" customHeight="1">
      <c r="A38" s="21" t="s">
        <v>93</v>
      </c>
      <c r="B38" s="22">
        <f t="shared" si="9"/>
        <v>1</v>
      </c>
      <c r="C38" s="22"/>
      <c r="D38" s="22"/>
      <c r="E38" s="22">
        <v>1</v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6" ht="19.5" customHeight="1">
      <c r="A39" s="21" t="s">
        <v>67</v>
      </c>
      <c r="B39" s="22">
        <f t="shared" si="9"/>
        <v>3</v>
      </c>
      <c r="C39" s="22"/>
      <c r="D39" s="22"/>
      <c r="E39" s="22"/>
      <c r="F39" s="22"/>
      <c r="G39" s="22"/>
      <c r="H39" s="22"/>
      <c r="I39" s="22"/>
      <c r="J39" s="22"/>
      <c r="K39" s="22">
        <v>3</v>
      </c>
      <c r="L39" s="22"/>
      <c r="M39" s="22"/>
      <c r="N39" s="22"/>
      <c r="O39" s="22"/>
      <c r="P39" s="22"/>
    </row>
    <row r="40" spans="1:16" ht="19.5" customHeight="1">
      <c r="A40" s="21" t="s">
        <v>94</v>
      </c>
      <c r="B40" s="22">
        <f t="shared" si="9"/>
        <v>0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6" ht="19.5" customHeight="1">
      <c r="A41" s="21" t="s">
        <v>95</v>
      </c>
      <c r="B41" s="22">
        <f t="shared" si="9"/>
        <v>1</v>
      </c>
      <c r="C41" s="22"/>
      <c r="D41" s="22"/>
      <c r="E41" s="22"/>
      <c r="F41" s="22"/>
      <c r="G41" s="22">
        <v>1</v>
      </c>
      <c r="H41" s="22"/>
      <c r="I41" s="22"/>
      <c r="J41" s="22"/>
      <c r="K41" s="22"/>
      <c r="L41" s="22"/>
      <c r="M41" s="22"/>
      <c r="N41" s="22"/>
      <c r="O41" s="22"/>
      <c r="P41" s="22"/>
    </row>
    <row r="42" spans="1:16" ht="19.5" customHeight="1">
      <c r="A42" s="21" t="s">
        <v>96</v>
      </c>
      <c r="B42" s="22">
        <f t="shared" si="9"/>
        <v>3</v>
      </c>
      <c r="C42" s="22"/>
      <c r="D42" s="22"/>
      <c r="E42" s="22"/>
      <c r="F42" s="22"/>
      <c r="G42" s="22"/>
      <c r="H42" s="22"/>
      <c r="I42" s="22"/>
      <c r="J42" s="22">
        <v>3</v>
      </c>
      <c r="K42" s="22"/>
      <c r="L42" s="22"/>
      <c r="M42" s="22"/>
      <c r="N42" s="22"/>
      <c r="O42" s="22"/>
      <c r="P42" s="22"/>
    </row>
    <row r="43" spans="1:16" ht="19.5" customHeight="1">
      <c r="A43" s="21" t="s">
        <v>68</v>
      </c>
      <c r="B43" s="22">
        <f t="shared" si="9"/>
        <v>11</v>
      </c>
      <c r="C43" s="22"/>
      <c r="D43" s="22"/>
      <c r="E43" s="22"/>
      <c r="F43" s="22"/>
      <c r="G43" s="22"/>
      <c r="H43" s="22">
        <v>4</v>
      </c>
      <c r="I43" s="22">
        <v>1</v>
      </c>
      <c r="J43" s="22">
        <v>2</v>
      </c>
      <c r="K43" s="22"/>
      <c r="L43" s="22"/>
      <c r="M43" s="22">
        <v>2</v>
      </c>
      <c r="N43" s="22">
        <v>2</v>
      </c>
      <c r="O43" s="22"/>
      <c r="P43" s="22"/>
    </row>
    <row r="44" spans="1:16" ht="19.5" customHeight="1">
      <c r="A44" s="21" t="s">
        <v>97</v>
      </c>
      <c r="B44" s="22">
        <f t="shared" si="9"/>
        <v>0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</row>
    <row r="45" spans="1:16" ht="19.5" customHeight="1">
      <c r="A45" s="21" t="s">
        <v>98</v>
      </c>
      <c r="B45" s="22">
        <f t="shared" si="9"/>
        <v>0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</row>
    <row r="46" spans="1:16" ht="19.5" customHeight="1">
      <c r="A46" s="21" t="s">
        <v>99</v>
      </c>
      <c r="B46" s="22">
        <f t="shared" si="9"/>
        <v>1</v>
      </c>
      <c r="C46" s="22"/>
      <c r="D46" s="22"/>
      <c r="E46" s="22">
        <v>1</v>
      </c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16" ht="19.5" customHeight="1">
      <c r="A47" s="21" t="s">
        <v>100</v>
      </c>
      <c r="B47" s="22">
        <f t="shared" si="9"/>
        <v>3</v>
      </c>
      <c r="C47" s="22"/>
      <c r="D47" s="22"/>
      <c r="E47" s="22"/>
      <c r="F47" s="22"/>
      <c r="G47" s="22"/>
      <c r="H47" s="22"/>
      <c r="I47" s="22"/>
      <c r="J47" s="22"/>
      <c r="K47" s="22"/>
      <c r="L47" s="22">
        <v>3</v>
      </c>
      <c r="M47" s="22"/>
      <c r="N47" s="22"/>
      <c r="O47" s="22"/>
      <c r="P47" s="22"/>
    </row>
    <row r="48" spans="1:16" ht="19.5" customHeight="1">
      <c r="A48" s="21" t="s">
        <v>101</v>
      </c>
      <c r="B48" s="22">
        <f t="shared" si="9"/>
        <v>0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</row>
    <row r="49" spans="1:16" ht="19.5" customHeight="1">
      <c r="A49" s="21" t="s">
        <v>102</v>
      </c>
      <c r="B49" s="22">
        <f t="shared" si="9"/>
        <v>0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</row>
    <row r="50" spans="1:16" ht="19.5" customHeight="1">
      <c r="A50" s="21" t="s">
        <v>103</v>
      </c>
      <c r="B50" s="22">
        <f t="shared" si="9"/>
        <v>1</v>
      </c>
      <c r="C50" s="22"/>
      <c r="D50" s="22"/>
      <c r="E50" s="22"/>
      <c r="F50" s="22"/>
      <c r="G50" s="22"/>
      <c r="H50" s="22"/>
      <c r="I50" s="22"/>
      <c r="J50" s="22"/>
      <c r="K50" s="22">
        <v>1</v>
      </c>
      <c r="L50" s="22"/>
      <c r="M50" s="22"/>
      <c r="N50" s="22"/>
      <c r="O50" s="22"/>
      <c r="P50" s="22"/>
    </row>
    <row r="51" spans="1:16" ht="19.5" customHeight="1">
      <c r="A51" s="21" t="s">
        <v>257</v>
      </c>
      <c r="B51" s="22">
        <f>SUM(C51:P51)</f>
        <v>1</v>
      </c>
      <c r="C51" s="22"/>
      <c r="D51" s="22"/>
      <c r="E51" s="22"/>
      <c r="F51" s="22">
        <v>1</v>
      </c>
      <c r="G51" s="22"/>
      <c r="H51" s="22"/>
      <c r="I51" s="22"/>
      <c r="J51" s="22"/>
      <c r="K51" s="22"/>
      <c r="L51" s="22"/>
      <c r="M51" s="22"/>
      <c r="N51" s="22"/>
      <c r="O51" s="22"/>
      <c r="P51" s="22"/>
    </row>
    <row r="52" spans="1:16" ht="19.5" customHeight="1">
      <c r="A52" s="21" t="s">
        <v>104</v>
      </c>
      <c r="B52" s="22">
        <f t="shared" si="9"/>
        <v>0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6" ht="19.5" customHeight="1">
      <c r="A53" s="21" t="s">
        <v>105</v>
      </c>
      <c r="B53" s="22">
        <f t="shared" si="9"/>
        <v>0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</row>
    <row r="54" spans="1:16" ht="19.5" customHeight="1">
      <c r="A54" s="21" t="s">
        <v>106</v>
      </c>
      <c r="B54" s="22">
        <f t="shared" si="9"/>
        <v>0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</row>
    <row r="55" spans="1:16" ht="19.5" customHeight="1">
      <c r="A55" s="21" t="s">
        <v>107</v>
      </c>
      <c r="B55" s="22">
        <f t="shared" si="9"/>
        <v>0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</row>
    <row r="56" spans="1:16" ht="19.5" customHeight="1">
      <c r="A56" s="21" t="s">
        <v>70</v>
      </c>
      <c r="B56" s="22">
        <f t="shared" si="9"/>
        <v>1</v>
      </c>
      <c r="C56" s="22"/>
      <c r="D56" s="22"/>
      <c r="E56" s="22"/>
      <c r="F56" s="22"/>
      <c r="G56" s="22"/>
      <c r="H56" s="22"/>
      <c r="I56" s="22"/>
      <c r="J56" s="22"/>
      <c r="K56" s="22"/>
      <c r="L56" s="22">
        <v>1</v>
      </c>
      <c r="M56" s="22"/>
      <c r="N56" s="22"/>
      <c r="O56" s="22"/>
      <c r="P56" s="22"/>
    </row>
    <row r="57" spans="1:16" ht="19.5" customHeight="1">
      <c r="A57" s="21" t="s">
        <v>71</v>
      </c>
      <c r="B57" s="22">
        <f t="shared" si="9"/>
        <v>0</v>
      </c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</row>
    <row r="58" spans="1:16" ht="19.5" customHeight="1">
      <c r="A58" s="21" t="s">
        <v>108</v>
      </c>
      <c r="B58" s="22">
        <f t="shared" si="9"/>
        <v>0</v>
      </c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</row>
    <row r="59" spans="1:16" ht="19.5" customHeight="1">
      <c r="A59" s="21" t="s">
        <v>109</v>
      </c>
      <c r="B59" s="22">
        <f t="shared" si="9"/>
        <v>0</v>
      </c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</row>
    <row r="60" spans="1:16" s="2" customFormat="1" ht="20.45" customHeight="1">
      <c r="A60" s="21" t="s">
        <v>275</v>
      </c>
      <c r="B60" s="22">
        <f t="shared" ref="B60:B62" si="10">SUM(C60:N60)</f>
        <v>0</v>
      </c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</row>
    <row r="61" spans="1:16" s="2" customFormat="1" ht="20.45" customHeight="1">
      <c r="A61" s="21" t="s">
        <v>276</v>
      </c>
      <c r="B61" s="22">
        <f t="shared" si="10"/>
        <v>0</v>
      </c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</row>
    <row r="62" spans="1:16" s="2" customFormat="1" ht="20.45" customHeight="1">
      <c r="A62" s="21" t="s">
        <v>277</v>
      </c>
      <c r="B62" s="22">
        <f t="shared" si="10"/>
        <v>0</v>
      </c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</row>
    <row r="63" spans="1:16" s="6" customFormat="1" ht="19.5" customHeight="1">
      <c r="A63" s="23" t="s">
        <v>152</v>
      </c>
      <c r="B63" s="36">
        <f>SUM(C63:P63)</f>
        <v>90</v>
      </c>
      <c r="C63" s="24">
        <f>SUM(C64:C89)</f>
        <v>6</v>
      </c>
      <c r="D63" s="58">
        <f>SUM(D64:D89)</f>
        <v>9</v>
      </c>
      <c r="E63" s="45">
        <f>SUM(E64:E89)</f>
        <v>8</v>
      </c>
      <c r="F63" s="24">
        <f>SUM(F64:F89)</f>
        <v>10</v>
      </c>
      <c r="G63" s="24">
        <f>SUM(G64:G89)</f>
        <v>7</v>
      </c>
      <c r="H63" s="36">
        <f t="shared" ref="H63:N63" si="11">SUM(H64:H89)</f>
        <v>10</v>
      </c>
      <c r="I63" s="24">
        <f t="shared" si="11"/>
        <v>5</v>
      </c>
      <c r="J63" s="61">
        <f t="shared" si="11"/>
        <v>5</v>
      </c>
      <c r="K63" s="24">
        <f t="shared" si="11"/>
        <v>8</v>
      </c>
      <c r="L63" s="24">
        <f t="shared" si="11"/>
        <v>5</v>
      </c>
      <c r="M63" s="24">
        <f t="shared" si="11"/>
        <v>6</v>
      </c>
      <c r="N63" s="24">
        <f t="shared" si="11"/>
        <v>5</v>
      </c>
      <c r="O63" s="24">
        <f>SUM(O64:O89)</f>
        <v>3</v>
      </c>
      <c r="P63" s="24">
        <f>SUM(P64:P89)</f>
        <v>3</v>
      </c>
    </row>
    <row r="64" spans="1:16" ht="19.5" customHeight="1">
      <c r="A64" s="21" t="s">
        <v>64</v>
      </c>
      <c r="B64" s="22">
        <f>SUM(C64:P64)</f>
        <v>32</v>
      </c>
      <c r="C64" s="22">
        <v>5</v>
      </c>
      <c r="D64" s="56">
        <v>2</v>
      </c>
      <c r="E64" s="53">
        <v>5</v>
      </c>
      <c r="F64" s="22">
        <v>2</v>
      </c>
      <c r="G64" s="22">
        <v>4</v>
      </c>
      <c r="H64" s="73">
        <v>3</v>
      </c>
      <c r="I64" s="32">
        <v>3</v>
      </c>
      <c r="J64" s="74">
        <v>0</v>
      </c>
      <c r="K64" s="22"/>
      <c r="L64" s="22"/>
      <c r="M64" s="22">
        <v>1</v>
      </c>
      <c r="N64" s="22">
        <v>2</v>
      </c>
      <c r="O64" s="22">
        <v>3</v>
      </c>
      <c r="P64" s="22">
        <v>2</v>
      </c>
    </row>
    <row r="65" spans="1:16" ht="19.5" customHeight="1">
      <c r="A65" s="21" t="s">
        <v>73</v>
      </c>
      <c r="B65" s="22">
        <f t="shared" ref="B65:B89" si="12">SUM(C65:P65)</f>
        <v>4</v>
      </c>
      <c r="C65" s="22"/>
      <c r="D65" s="32"/>
      <c r="E65" s="22"/>
      <c r="F65" s="22">
        <v>4</v>
      </c>
      <c r="G65" s="22"/>
      <c r="H65" s="22"/>
      <c r="I65" s="22"/>
      <c r="J65" s="22"/>
      <c r="K65" s="22"/>
      <c r="L65" s="22"/>
      <c r="M65" s="22"/>
      <c r="N65" s="22"/>
      <c r="O65" s="22"/>
      <c r="P65" s="22"/>
    </row>
    <row r="66" spans="1:16" ht="19.5" customHeight="1">
      <c r="A66" s="21" t="s">
        <v>74</v>
      </c>
      <c r="B66" s="22">
        <f t="shared" si="12"/>
        <v>4</v>
      </c>
      <c r="C66" s="22"/>
      <c r="D66" s="22">
        <v>4</v>
      </c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</row>
    <row r="67" spans="1:16" ht="19.5" customHeight="1">
      <c r="A67" s="21" t="s">
        <v>75</v>
      </c>
      <c r="B67" s="22">
        <f t="shared" si="12"/>
        <v>2</v>
      </c>
      <c r="C67" s="22"/>
      <c r="D67" s="22"/>
      <c r="E67" s="22">
        <v>2</v>
      </c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</row>
    <row r="68" spans="1:16" ht="19.5" customHeight="1">
      <c r="A68" s="21" t="s">
        <v>110</v>
      </c>
      <c r="B68" s="22">
        <f t="shared" si="12"/>
        <v>1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>
        <v>1</v>
      </c>
      <c r="N68" s="22"/>
      <c r="O68" s="22"/>
      <c r="P68" s="22"/>
    </row>
    <row r="69" spans="1:16" ht="19.5" customHeight="1">
      <c r="A69" s="21" t="s">
        <v>76</v>
      </c>
      <c r="B69" s="22">
        <f t="shared" si="12"/>
        <v>5</v>
      </c>
      <c r="C69" s="22"/>
      <c r="D69" s="22"/>
      <c r="E69" s="22"/>
      <c r="F69" s="22"/>
      <c r="G69" s="22"/>
      <c r="H69" s="22"/>
      <c r="I69" s="22"/>
      <c r="J69" s="22"/>
      <c r="K69" s="22">
        <v>4</v>
      </c>
      <c r="L69" s="22">
        <v>1</v>
      </c>
      <c r="M69" s="22"/>
      <c r="N69" s="22"/>
      <c r="O69" s="22"/>
      <c r="P69" s="22"/>
    </row>
    <row r="70" spans="1:16" ht="19.5" customHeight="1">
      <c r="A70" s="21" t="s">
        <v>77</v>
      </c>
      <c r="B70" s="22">
        <f t="shared" si="12"/>
        <v>2</v>
      </c>
      <c r="C70" s="22"/>
      <c r="D70" s="22"/>
      <c r="E70" s="22"/>
      <c r="F70" s="22"/>
      <c r="G70" s="22"/>
      <c r="H70" s="22"/>
      <c r="I70" s="22"/>
      <c r="J70" s="22"/>
      <c r="K70" s="22"/>
      <c r="L70" s="22">
        <v>2</v>
      </c>
      <c r="M70" s="22"/>
      <c r="N70" s="22"/>
      <c r="O70" s="22"/>
      <c r="P70" s="22"/>
    </row>
    <row r="71" spans="1:16" ht="19.5" customHeight="1">
      <c r="A71" s="21" t="s">
        <v>78</v>
      </c>
      <c r="B71" s="22">
        <f t="shared" si="12"/>
        <v>1</v>
      </c>
      <c r="C71" s="22"/>
      <c r="D71" s="22"/>
      <c r="E71" s="22"/>
      <c r="F71" s="22"/>
      <c r="G71" s="22"/>
      <c r="H71" s="22"/>
      <c r="I71" s="22"/>
      <c r="J71" s="22"/>
      <c r="K71" s="22"/>
      <c r="L71" s="22">
        <v>1</v>
      </c>
      <c r="M71" s="22"/>
      <c r="N71" s="22"/>
      <c r="O71" s="22"/>
      <c r="P71" s="22"/>
    </row>
    <row r="72" spans="1:16" ht="19.5" customHeight="1">
      <c r="A72" s="21" t="s">
        <v>79</v>
      </c>
      <c r="B72" s="22">
        <f t="shared" si="12"/>
        <v>0</v>
      </c>
      <c r="C72" s="22"/>
      <c r="D72" s="22"/>
      <c r="E72" s="22"/>
      <c r="F72" s="22"/>
      <c r="G72" s="22"/>
      <c r="H72" s="37"/>
      <c r="I72" s="22"/>
      <c r="J72" s="22"/>
      <c r="K72" s="22"/>
      <c r="L72" s="22"/>
      <c r="M72" s="22"/>
      <c r="N72" s="22"/>
      <c r="O72" s="22"/>
      <c r="P72" s="22"/>
    </row>
    <row r="73" spans="1:16" ht="19.5" customHeight="1">
      <c r="A73" s="21" t="s">
        <v>245</v>
      </c>
      <c r="B73" s="22">
        <f>SUM(C73:P73)</f>
        <v>0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</row>
    <row r="74" spans="1:16" ht="19.5" customHeight="1">
      <c r="A74" s="21" t="s">
        <v>111</v>
      </c>
      <c r="B74" s="22">
        <f t="shared" si="12"/>
        <v>0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</row>
    <row r="75" spans="1:16" ht="19.5" customHeight="1">
      <c r="A75" s="21" t="s">
        <v>65</v>
      </c>
      <c r="B75" s="37">
        <f t="shared" si="12"/>
        <v>17</v>
      </c>
      <c r="C75" s="22"/>
      <c r="D75" s="22"/>
      <c r="E75" s="22"/>
      <c r="F75" s="22">
        <v>1</v>
      </c>
      <c r="G75" s="22">
        <v>1</v>
      </c>
      <c r="H75" s="37">
        <v>6</v>
      </c>
      <c r="I75" s="22">
        <v>1</v>
      </c>
      <c r="J75" s="22">
        <v>2</v>
      </c>
      <c r="K75" s="22"/>
      <c r="L75" s="22"/>
      <c r="M75" s="22">
        <v>3</v>
      </c>
      <c r="N75" s="22">
        <v>2</v>
      </c>
      <c r="O75" s="22"/>
      <c r="P75" s="22">
        <v>1</v>
      </c>
    </row>
    <row r="76" spans="1:16" ht="19.5" customHeight="1">
      <c r="A76" s="21" t="s">
        <v>80</v>
      </c>
      <c r="B76" s="22">
        <f t="shared" si="12"/>
        <v>2</v>
      </c>
      <c r="C76" s="22"/>
      <c r="D76" s="22"/>
      <c r="E76" s="22"/>
      <c r="F76" s="22">
        <v>2</v>
      </c>
      <c r="G76" s="22"/>
      <c r="H76" s="22"/>
      <c r="I76" s="22"/>
      <c r="J76" s="22"/>
      <c r="K76" s="22"/>
      <c r="L76" s="22"/>
      <c r="M76" s="22"/>
      <c r="N76" s="22"/>
      <c r="O76" s="22"/>
      <c r="P76" s="22"/>
    </row>
    <row r="77" spans="1:16" ht="19.5" customHeight="1">
      <c r="A77" s="21" t="s">
        <v>93</v>
      </c>
      <c r="B77" s="22">
        <f t="shared" si="12"/>
        <v>1</v>
      </c>
      <c r="C77" s="22">
        <v>1</v>
      </c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</row>
    <row r="78" spans="1:16" ht="19.5" customHeight="1">
      <c r="A78" s="21" t="s">
        <v>66</v>
      </c>
      <c r="B78" s="22">
        <f t="shared" si="12"/>
        <v>4</v>
      </c>
      <c r="C78" s="22"/>
      <c r="D78" s="22">
        <v>3</v>
      </c>
      <c r="E78" s="22"/>
      <c r="F78" s="22"/>
      <c r="G78" s="22">
        <v>1</v>
      </c>
      <c r="H78" s="22"/>
      <c r="I78" s="22"/>
      <c r="J78" s="22"/>
      <c r="K78" s="22"/>
      <c r="L78" s="22"/>
      <c r="M78" s="22"/>
      <c r="N78" s="22"/>
      <c r="O78" s="22"/>
      <c r="P78" s="22"/>
    </row>
    <row r="79" spans="1:16" ht="19.5" customHeight="1">
      <c r="A79" s="21" t="s">
        <v>67</v>
      </c>
      <c r="B79" s="22">
        <f t="shared" si="12"/>
        <v>4</v>
      </c>
      <c r="C79" s="22"/>
      <c r="D79" s="22"/>
      <c r="E79" s="22"/>
      <c r="F79" s="22"/>
      <c r="G79" s="22"/>
      <c r="H79" s="22"/>
      <c r="I79" s="22"/>
      <c r="J79" s="22"/>
      <c r="K79" s="22">
        <v>4</v>
      </c>
      <c r="L79" s="22"/>
      <c r="M79" s="22"/>
      <c r="N79" s="22"/>
      <c r="O79" s="22"/>
      <c r="P79" s="22"/>
    </row>
    <row r="80" spans="1:16" s="2" customFormat="1" ht="21" customHeight="1">
      <c r="A80" s="21" t="s">
        <v>259</v>
      </c>
      <c r="B80" s="22">
        <f t="shared" ref="B80" si="13">SUM(C80:N80)</f>
        <v>1</v>
      </c>
      <c r="C80" s="22"/>
      <c r="D80" s="22"/>
      <c r="E80" s="22"/>
      <c r="F80" s="22"/>
      <c r="G80" s="22"/>
      <c r="H80" s="22"/>
      <c r="I80" s="22"/>
      <c r="J80" s="22"/>
      <c r="K80" s="22"/>
      <c r="L80" s="22">
        <v>1</v>
      </c>
      <c r="M80" s="22"/>
      <c r="N80" s="22"/>
      <c r="O80" s="22"/>
      <c r="P80" s="22"/>
    </row>
    <row r="81" spans="1:16" ht="19.5" customHeight="1">
      <c r="A81" s="21" t="s">
        <v>112</v>
      </c>
      <c r="B81" s="22">
        <f t="shared" si="12"/>
        <v>2</v>
      </c>
      <c r="C81" s="22"/>
      <c r="D81" s="22"/>
      <c r="E81" s="22"/>
      <c r="F81" s="22"/>
      <c r="G81" s="22"/>
      <c r="H81" s="22"/>
      <c r="I81" s="22"/>
      <c r="J81" s="22">
        <v>2</v>
      </c>
      <c r="K81" s="22"/>
      <c r="L81" s="22"/>
      <c r="M81" s="22"/>
      <c r="N81" s="22"/>
      <c r="O81" s="22"/>
      <c r="P81" s="22"/>
    </row>
    <row r="82" spans="1:16" ht="19.5" customHeight="1">
      <c r="A82" s="21" t="s">
        <v>99</v>
      </c>
      <c r="B82" s="22">
        <f t="shared" si="12"/>
        <v>1</v>
      </c>
      <c r="C82" s="22"/>
      <c r="D82" s="22"/>
      <c r="E82" s="22">
        <v>1</v>
      </c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</row>
    <row r="83" spans="1:16" ht="19.5" customHeight="1">
      <c r="A83" s="21" t="s">
        <v>113</v>
      </c>
      <c r="B83" s="22">
        <f t="shared" si="12"/>
        <v>0</v>
      </c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</row>
    <row r="84" spans="1:16" ht="19.5" customHeight="1">
      <c r="A84" s="21" t="s">
        <v>68</v>
      </c>
      <c r="B84" s="22">
        <f t="shared" si="12"/>
        <v>5</v>
      </c>
      <c r="C84" s="22"/>
      <c r="D84" s="22"/>
      <c r="E84" s="22"/>
      <c r="F84" s="22">
        <v>1</v>
      </c>
      <c r="G84" s="22"/>
      <c r="H84" s="22">
        <v>1</v>
      </c>
      <c r="I84" s="22">
        <v>1</v>
      </c>
      <c r="J84" s="22"/>
      <c r="K84" s="22"/>
      <c r="L84" s="22"/>
      <c r="M84" s="22">
        <v>1</v>
      </c>
      <c r="N84" s="22">
        <v>1</v>
      </c>
      <c r="O84" s="22"/>
      <c r="P84" s="22"/>
    </row>
    <row r="85" spans="1:16" ht="19.5" customHeight="1">
      <c r="A85" s="21" t="s">
        <v>96</v>
      </c>
      <c r="B85" s="22">
        <f t="shared" si="12"/>
        <v>1</v>
      </c>
      <c r="C85" s="22"/>
      <c r="D85" s="22"/>
      <c r="E85" s="22"/>
      <c r="F85" s="22"/>
      <c r="G85" s="22"/>
      <c r="H85" s="22"/>
      <c r="I85" s="22"/>
      <c r="J85" s="22">
        <v>1</v>
      </c>
      <c r="K85" s="22"/>
      <c r="L85" s="22"/>
      <c r="M85" s="22"/>
      <c r="N85" s="22"/>
      <c r="O85" s="22"/>
      <c r="P85" s="22"/>
    </row>
    <row r="86" spans="1:16" ht="19.5" customHeight="1">
      <c r="A86" s="21" t="s">
        <v>114</v>
      </c>
      <c r="B86" s="22">
        <f t="shared" si="12"/>
        <v>0</v>
      </c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</row>
    <row r="87" spans="1:16" ht="19.5" customHeight="1">
      <c r="A87" s="21" t="s">
        <v>115</v>
      </c>
      <c r="B87" s="22">
        <f t="shared" si="12"/>
        <v>0</v>
      </c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</row>
    <row r="88" spans="1:16" ht="19.5" customHeight="1">
      <c r="A88" s="21" t="s">
        <v>95</v>
      </c>
      <c r="B88" s="22">
        <f t="shared" si="12"/>
        <v>1</v>
      </c>
      <c r="C88" s="22"/>
      <c r="D88" s="22"/>
      <c r="E88" s="22"/>
      <c r="F88" s="22"/>
      <c r="G88" s="22">
        <v>1</v>
      </c>
      <c r="H88" s="22"/>
      <c r="I88" s="22"/>
      <c r="J88" s="22"/>
      <c r="K88" s="22"/>
      <c r="L88" s="22"/>
      <c r="M88" s="22"/>
      <c r="N88" s="22"/>
      <c r="O88" s="22"/>
      <c r="P88" s="22"/>
    </row>
    <row r="89" spans="1:16" ht="19.5" customHeight="1">
      <c r="A89" s="21" t="s">
        <v>103</v>
      </c>
      <c r="B89" s="22">
        <f t="shared" si="12"/>
        <v>0</v>
      </c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</row>
    <row r="90" spans="1:16" s="6" customFormat="1" ht="19.5" customHeight="1">
      <c r="A90" s="23" t="s">
        <v>153</v>
      </c>
      <c r="B90" s="61">
        <f>SUM(C90:P90)</f>
        <v>58</v>
      </c>
      <c r="C90" s="24">
        <f>SUM(C91:C112)</f>
        <v>3</v>
      </c>
      <c r="D90" s="24">
        <f>SUM(D91:D112)</f>
        <v>6</v>
      </c>
      <c r="E90" s="24">
        <f>SUM(E91:E112)</f>
        <v>5</v>
      </c>
      <c r="F90" s="58">
        <f>SUM(F91:F112)</f>
        <v>4</v>
      </c>
      <c r="G90" s="36">
        <f>SUM(G91:G112)</f>
        <v>6</v>
      </c>
      <c r="H90" s="36">
        <f t="shared" ref="H90:N90" si="14">SUM(H91:H112)</f>
        <v>7</v>
      </c>
      <c r="I90" s="24">
        <f t="shared" si="14"/>
        <v>1</v>
      </c>
      <c r="J90" s="24">
        <f t="shared" si="14"/>
        <v>4</v>
      </c>
      <c r="K90" s="36">
        <f t="shared" si="14"/>
        <v>5</v>
      </c>
      <c r="L90" s="24">
        <f t="shared" si="14"/>
        <v>4</v>
      </c>
      <c r="M90" s="24">
        <f t="shared" si="14"/>
        <v>6</v>
      </c>
      <c r="N90" s="24">
        <f t="shared" si="14"/>
        <v>4</v>
      </c>
      <c r="O90" s="24">
        <f>SUM(O91:O112)</f>
        <v>1</v>
      </c>
      <c r="P90" s="24">
        <f>SUM(P91:P112)</f>
        <v>2</v>
      </c>
    </row>
    <row r="91" spans="1:16" ht="19.5" customHeight="1">
      <c r="A91" s="21" t="s">
        <v>64</v>
      </c>
      <c r="B91" s="48">
        <f>SUM(C91:P91)</f>
        <v>19</v>
      </c>
      <c r="C91" s="22">
        <v>2</v>
      </c>
      <c r="D91" s="32"/>
      <c r="E91" s="22">
        <v>4</v>
      </c>
      <c r="F91" s="59">
        <v>1</v>
      </c>
      <c r="G91" s="74">
        <v>5</v>
      </c>
      <c r="H91" s="73">
        <v>3</v>
      </c>
      <c r="I91" s="32"/>
      <c r="J91" s="32"/>
      <c r="K91" s="74">
        <v>1</v>
      </c>
      <c r="L91" s="22"/>
      <c r="M91" s="22"/>
      <c r="N91" s="33">
        <v>1</v>
      </c>
      <c r="O91" s="22">
        <v>1</v>
      </c>
      <c r="P91" s="22">
        <v>1</v>
      </c>
    </row>
    <row r="92" spans="1:16" ht="19.5" customHeight="1">
      <c r="A92" s="21" t="s">
        <v>73</v>
      </c>
      <c r="B92" s="22">
        <f t="shared" ref="B92:B112" si="15">SUM(C92:P92)</f>
        <v>1</v>
      </c>
      <c r="C92" s="22"/>
      <c r="D92" s="22"/>
      <c r="E92" s="22"/>
      <c r="F92" s="22">
        <v>1</v>
      </c>
      <c r="G92" s="22"/>
      <c r="H92" s="22"/>
      <c r="I92" s="22"/>
      <c r="J92" s="22"/>
      <c r="K92" s="22"/>
      <c r="L92" s="22"/>
      <c r="M92" s="22"/>
      <c r="N92" s="22"/>
      <c r="O92" s="22"/>
      <c r="P92" s="22"/>
    </row>
    <row r="93" spans="1:16" ht="19.5" customHeight="1">
      <c r="A93" s="21" t="s">
        <v>74</v>
      </c>
      <c r="B93" s="22">
        <f t="shared" si="15"/>
        <v>5</v>
      </c>
      <c r="C93" s="22"/>
      <c r="D93" s="22">
        <v>5</v>
      </c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</row>
    <row r="94" spans="1:16" ht="19.5" customHeight="1">
      <c r="A94" s="21" t="s">
        <v>110</v>
      </c>
      <c r="B94" s="22">
        <f t="shared" si="15"/>
        <v>0</v>
      </c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</row>
    <row r="95" spans="1:16" ht="19.5" customHeight="1">
      <c r="A95" s="21" t="s">
        <v>76</v>
      </c>
      <c r="B95" s="22">
        <f t="shared" si="15"/>
        <v>3</v>
      </c>
      <c r="C95" s="22"/>
      <c r="D95" s="22"/>
      <c r="E95" s="22"/>
      <c r="F95" s="22"/>
      <c r="G95" s="22"/>
      <c r="H95" s="22"/>
      <c r="I95" s="22"/>
      <c r="J95" s="22"/>
      <c r="K95" s="22">
        <v>2</v>
      </c>
      <c r="L95" s="22">
        <v>1</v>
      </c>
      <c r="M95" s="22"/>
      <c r="N95" s="22"/>
      <c r="O95" s="22"/>
      <c r="P95" s="22"/>
    </row>
    <row r="96" spans="1:16" ht="19.5" customHeight="1">
      <c r="A96" s="21" t="s">
        <v>77</v>
      </c>
      <c r="B96" s="22">
        <f t="shared" si="15"/>
        <v>3</v>
      </c>
      <c r="C96" s="22"/>
      <c r="D96" s="22"/>
      <c r="E96" s="22"/>
      <c r="F96" s="22"/>
      <c r="G96" s="22"/>
      <c r="H96" s="22"/>
      <c r="I96" s="22"/>
      <c r="J96" s="22"/>
      <c r="K96" s="22"/>
      <c r="L96" s="22">
        <v>3</v>
      </c>
      <c r="M96" s="22"/>
      <c r="N96" s="22"/>
      <c r="O96" s="22"/>
      <c r="P96" s="22"/>
    </row>
    <row r="97" spans="1:16" ht="19.5" customHeight="1">
      <c r="A97" s="21" t="s">
        <v>79</v>
      </c>
      <c r="B97" s="22">
        <f t="shared" si="15"/>
        <v>0</v>
      </c>
      <c r="C97" s="37"/>
      <c r="D97" s="37"/>
      <c r="E97" s="37"/>
      <c r="F97" s="37"/>
      <c r="G97" s="37"/>
      <c r="H97" s="37"/>
      <c r="I97" s="22"/>
      <c r="J97" s="22"/>
      <c r="K97" s="22"/>
      <c r="L97" s="22"/>
      <c r="M97" s="22"/>
      <c r="N97" s="22"/>
      <c r="O97" s="22"/>
      <c r="P97" s="22"/>
    </row>
    <row r="98" spans="1:16" ht="19.5" customHeight="1">
      <c r="A98" s="21" t="s">
        <v>245</v>
      </c>
      <c r="B98" s="22">
        <f>SUM(C98:P98)</f>
        <v>0</v>
      </c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</row>
    <row r="99" spans="1:16" ht="19.5" customHeight="1">
      <c r="A99" s="21" t="s">
        <v>116</v>
      </c>
      <c r="B99" s="22">
        <f t="shared" si="15"/>
        <v>2</v>
      </c>
      <c r="C99" s="22"/>
      <c r="D99" s="22"/>
      <c r="E99" s="22"/>
      <c r="F99" s="22"/>
      <c r="G99" s="22"/>
      <c r="H99" s="22"/>
      <c r="I99" s="22"/>
      <c r="J99" s="22">
        <v>2</v>
      </c>
      <c r="K99" s="22"/>
      <c r="L99" s="22"/>
      <c r="M99" s="22"/>
      <c r="N99" s="22"/>
      <c r="O99" s="22"/>
      <c r="P99" s="22"/>
    </row>
    <row r="100" spans="1:16" ht="19.5" customHeight="1">
      <c r="A100" s="21" t="s">
        <v>65</v>
      </c>
      <c r="B100" s="22">
        <f t="shared" si="15"/>
        <v>13</v>
      </c>
      <c r="C100" s="22"/>
      <c r="D100" s="22"/>
      <c r="E100" s="22"/>
      <c r="F100" s="22"/>
      <c r="G100" s="22"/>
      <c r="H100" s="22">
        <v>3</v>
      </c>
      <c r="I100" s="22"/>
      <c r="J100" s="22">
        <v>1</v>
      </c>
      <c r="K100" s="22"/>
      <c r="L100" s="22"/>
      <c r="M100" s="22">
        <v>6</v>
      </c>
      <c r="N100" s="22">
        <v>2</v>
      </c>
      <c r="O100" s="22"/>
      <c r="P100" s="22">
        <v>1</v>
      </c>
    </row>
    <row r="101" spans="1:16" ht="19.5" customHeight="1">
      <c r="A101" s="21" t="s">
        <v>75</v>
      </c>
      <c r="B101" s="22">
        <f t="shared" si="15"/>
        <v>1</v>
      </c>
      <c r="C101" s="22"/>
      <c r="D101" s="22"/>
      <c r="E101" s="22">
        <v>1</v>
      </c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</row>
    <row r="102" spans="1:16" ht="19.5" customHeight="1">
      <c r="A102" s="21" t="s">
        <v>117</v>
      </c>
      <c r="B102" s="22">
        <f t="shared" si="15"/>
        <v>0</v>
      </c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</row>
    <row r="103" spans="1:16" ht="19.5" customHeight="1">
      <c r="A103" s="21" t="s">
        <v>66</v>
      </c>
      <c r="B103" s="22">
        <f t="shared" si="15"/>
        <v>1</v>
      </c>
      <c r="C103" s="22"/>
      <c r="D103" s="22">
        <v>1</v>
      </c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</row>
    <row r="104" spans="1:16" ht="19.5" customHeight="1">
      <c r="A104" s="21" t="s">
        <v>68</v>
      </c>
      <c r="B104" s="22">
        <f t="shared" si="15"/>
        <v>4</v>
      </c>
      <c r="C104" s="22">
        <v>1</v>
      </c>
      <c r="D104" s="22"/>
      <c r="E104" s="22"/>
      <c r="F104" s="22"/>
      <c r="G104" s="22"/>
      <c r="H104" s="22">
        <v>1</v>
      </c>
      <c r="I104" s="22">
        <v>1</v>
      </c>
      <c r="J104" s="22"/>
      <c r="K104" s="22"/>
      <c r="L104" s="22"/>
      <c r="M104" s="22"/>
      <c r="N104" s="22">
        <v>1</v>
      </c>
      <c r="O104" s="22"/>
      <c r="P104" s="22"/>
    </row>
    <row r="105" spans="1:16" ht="19.5" customHeight="1">
      <c r="A105" s="21" t="s">
        <v>80</v>
      </c>
      <c r="B105" s="22">
        <f t="shared" si="15"/>
        <v>1</v>
      </c>
      <c r="C105" s="22"/>
      <c r="D105" s="22"/>
      <c r="E105" s="22"/>
      <c r="F105" s="22">
        <v>1</v>
      </c>
      <c r="G105" s="22"/>
      <c r="H105" s="22"/>
      <c r="I105" s="22"/>
      <c r="J105" s="22"/>
      <c r="K105" s="22"/>
      <c r="L105" s="22"/>
      <c r="M105" s="22"/>
      <c r="N105" s="22"/>
      <c r="O105" s="22"/>
      <c r="P105" s="22"/>
    </row>
    <row r="106" spans="1:16" ht="19.5" customHeight="1">
      <c r="A106" s="21" t="s">
        <v>95</v>
      </c>
      <c r="B106" s="22">
        <f t="shared" si="15"/>
        <v>1</v>
      </c>
      <c r="C106" s="22"/>
      <c r="D106" s="22"/>
      <c r="E106" s="22"/>
      <c r="F106" s="22"/>
      <c r="G106" s="22">
        <v>1</v>
      </c>
      <c r="H106" s="22"/>
      <c r="I106" s="22"/>
      <c r="J106" s="22"/>
      <c r="K106" s="22"/>
      <c r="L106" s="22"/>
      <c r="M106" s="22"/>
      <c r="N106" s="22"/>
      <c r="O106" s="22"/>
      <c r="P106" s="22"/>
    </row>
    <row r="107" spans="1:16" ht="19.5" customHeight="1">
      <c r="A107" s="21" t="s">
        <v>67</v>
      </c>
      <c r="B107" s="22">
        <f t="shared" si="15"/>
        <v>2</v>
      </c>
      <c r="C107" s="22"/>
      <c r="D107" s="22"/>
      <c r="E107" s="22"/>
      <c r="F107" s="22"/>
      <c r="G107" s="22"/>
      <c r="H107" s="22"/>
      <c r="I107" s="22"/>
      <c r="J107" s="22"/>
      <c r="K107" s="22">
        <v>2</v>
      </c>
      <c r="L107" s="22"/>
      <c r="M107" s="22"/>
      <c r="N107" s="22"/>
      <c r="O107" s="22"/>
      <c r="P107" s="22"/>
    </row>
    <row r="108" spans="1:16" ht="19.5" customHeight="1">
      <c r="A108" s="21" t="s">
        <v>93</v>
      </c>
      <c r="B108" s="22">
        <f t="shared" si="15"/>
        <v>1</v>
      </c>
      <c r="C108" s="22"/>
      <c r="D108" s="22"/>
      <c r="E108" s="22"/>
      <c r="F108" s="22">
        <v>1</v>
      </c>
      <c r="G108" s="22"/>
      <c r="H108" s="22"/>
      <c r="I108" s="22"/>
      <c r="J108" s="22"/>
      <c r="K108" s="22"/>
      <c r="L108" s="22"/>
      <c r="M108" s="22"/>
      <c r="N108" s="22"/>
      <c r="O108" s="22"/>
      <c r="P108" s="22"/>
    </row>
    <row r="109" spans="1:16" ht="19.5" customHeight="1">
      <c r="A109" s="21" t="s">
        <v>113</v>
      </c>
      <c r="B109" s="22">
        <f t="shared" si="15"/>
        <v>0</v>
      </c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</row>
    <row r="110" spans="1:16" ht="19.5" customHeight="1">
      <c r="A110" s="21" t="s">
        <v>112</v>
      </c>
      <c r="B110" s="22">
        <f t="shared" si="15"/>
        <v>0</v>
      </c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</row>
    <row r="111" spans="1:16" ht="19.5" customHeight="1">
      <c r="A111" s="21" t="s">
        <v>118</v>
      </c>
      <c r="B111" s="22">
        <f t="shared" si="15"/>
        <v>0</v>
      </c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</row>
    <row r="112" spans="1:16" ht="19.5" customHeight="1">
      <c r="A112" s="21" t="s">
        <v>119</v>
      </c>
      <c r="B112" s="22">
        <f t="shared" si="15"/>
        <v>1</v>
      </c>
      <c r="C112" s="22"/>
      <c r="D112" s="22"/>
      <c r="E112" s="22"/>
      <c r="F112" s="22"/>
      <c r="G112" s="22"/>
      <c r="H112" s="22"/>
      <c r="I112" s="22"/>
      <c r="J112" s="22">
        <v>1</v>
      </c>
      <c r="K112" s="22"/>
      <c r="L112" s="22"/>
      <c r="M112" s="22"/>
      <c r="N112" s="22"/>
      <c r="O112" s="22"/>
      <c r="P112" s="22"/>
    </row>
    <row r="113" spans="1:16" s="6" customFormat="1" ht="19.5" customHeight="1">
      <c r="A113" s="23" t="s">
        <v>154</v>
      </c>
      <c r="B113" s="24">
        <f>SUM(C113:P113)</f>
        <v>15</v>
      </c>
      <c r="C113" s="24">
        <f>SUM(C114:C124)</f>
        <v>0</v>
      </c>
      <c r="D113" s="24">
        <f>SUM(D114:D124)</f>
        <v>2</v>
      </c>
      <c r="E113" s="24">
        <f>SUM(E114:E124)</f>
        <v>0</v>
      </c>
      <c r="F113" s="54">
        <f>SUM(F114:F124)</f>
        <v>3</v>
      </c>
      <c r="G113" s="24">
        <f>SUM(G114:G124)</f>
        <v>1</v>
      </c>
      <c r="H113" s="61">
        <f t="shared" ref="H113:N113" si="16">SUM(H114:H124)</f>
        <v>0</v>
      </c>
      <c r="I113" s="24">
        <f t="shared" si="16"/>
        <v>1</v>
      </c>
      <c r="J113" s="24">
        <f t="shared" si="16"/>
        <v>1</v>
      </c>
      <c r="K113" s="24">
        <f t="shared" si="16"/>
        <v>1</v>
      </c>
      <c r="L113" s="24">
        <f t="shared" si="16"/>
        <v>2</v>
      </c>
      <c r="M113" s="24">
        <f t="shared" si="16"/>
        <v>1</v>
      </c>
      <c r="N113" s="24">
        <f t="shared" si="16"/>
        <v>1</v>
      </c>
      <c r="O113" s="24">
        <f>SUM(O114:O124)</f>
        <v>0</v>
      </c>
      <c r="P113" s="24">
        <f>SUM(P114:P124)</f>
        <v>2</v>
      </c>
    </row>
    <row r="114" spans="1:16" ht="19.5" customHeight="1">
      <c r="A114" s="21" t="s">
        <v>64</v>
      </c>
      <c r="B114" s="22">
        <f>SUM(C114:P114)</f>
        <v>7</v>
      </c>
      <c r="C114" s="22"/>
      <c r="D114" s="32">
        <v>0</v>
      </c>
      <c r="E114" s="22"/>
      <c r="F114" s="75">
        <v>2</v>
      </c>
      <c r="G114" s="22">
        <v>1</v>
      </c>
      <c r="H114" s="37">
        <v>0</v>
      </c>
      <c r="I114" s="22">
        <v>1</v>
      </c>
      <c r="J114" s="22"/>
      <c r="K114" s="22"/>
      <c r="L114" s="22"/>
      <c r="M114" s="22"/>
      <c r="N114" s="22">
        <v>1</v>
      </c>
      <c r="O114" s="22"/>
      <c r="P114" s="22">
        <v>2</v>
      </c>
    </row>
    <row r="115" spans="1:16" ht="19.5" customHeight="1">
      <c r="A115" s="21" t="s">
        <v>74</v>
      </c>
      <c r="B115" s="22">
        <f t="shared" ref="B115:B124" si="17">SUM(C115:P115)</f>
        <v>1</v>
      </c>
      <c r="C115" s="22"/>
      <c r="D115" s="22">
        <v>1</v>
      </c>
      <c r="E115" s="22"/>
      <c r="F115" s="32"/>
      <c r="G115" s="22"/>
      <c r="H115" s="22"/>
      <c r="I115" s="22"/>
      <c r="J115" s="22"/>
      <c r="K115" s="22"/>
      <c r="L115" s="22"/>
      <c r="M115" s="22"/>
      <c r="N115" s="22"/>
      <c r="O115" s="22"/>
      <c r="P115" s="22"/>
    </row>
    <row r="116" spans="1:16" ht="19.5" customHeight="1">
      <c r="A116" s="21" t="s">
        <v>110</v>
      </c>
      <c r="B116" s="22">
        <f t="shared" si="17"/>
        <v>0</v>
      </c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</row>
    <row r="117" spans="1:16" ht="19.5" customHeight="1">
      <c r="A117" s="21" t="s">
        <v>76</v>
      </c>
      <c r="B117" s="22">
        <f t="shared" si="17"/>
        <v>3</v>
      </c>
      <c r="C117" s="22"/>
      <c r="D117" s="22"/>
      <c r="E117" s="22"/>
      <c r="F117" s="22"/>
      <c r="G117" s="22"/>
      <c r="H117" s="22"/>
      <c r="I117" s="22"/>
      <c r="J117" s="22"/>
      <c r="K117" s="22">
        <v>1</v>
      </c>
      <c r="L117" s="22">
        <v>2</v>
      </c>
      <c r="M117" s="22" t="s">
        <v>278</v>
      </c>
      <c r="N117" s="22"/>
      <c r="O117" s="22"/>
      <c r="P117" s="22"/>
    </row>
    <row r="118" spans="1:16" ht="19.5" customHeight="1">
      <c r="A118" s="21" t="s">
        <v>77</v>
      </c>
      <c r="B118" s="22">
        <f t="shared" si="17"/>
        <v>0</v>
      </c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</row>
    <row r="119" spans="1:16" ht="19.5" customHeight="1">
      <c r="A119" s="21" t="s">
        <v>116</v>
      </c>
      <c r="B119" s="22">
        <f t="shared" si="17"/>
        <v>1</v>
      </c>
      <c r="C119" s="22"/>
      <c r="D119" s="22"/>
      <c r="E119" s="22"/>
      <c r="F119" s="22"/>
      <c r="G119" s="22"/>
      <c r="H119" s="22"/>
      <c r="I119" s="22"/>
      <c r="J119" s="22">
        <v>1</v>
      </c>
      <c r="K119" s="22"/>
      <c r="L119" s="22"/>
      <c r="M119" s="22"/>
      <c r="N119" s="22"/>
      <c r="O119" s="22"/>
      <c r="P119" s="22"/>
    </row>
    <row r="120" spans="1:16" ht="19.5" customHeight="1">
      <c r="A120" s="21" t="s">
        <v>79</v>
      </c>
      <c r="B120" s="22">
        <f t="shared" si="17"/>
        <v>0</v>
      </c>
      <c r="C120" s="37"/>
      <c r="D120" s="37"/>
      <c r="E120" s="37"/>
      <c r="F120" s="37"/>
      <c r="G120" s="37"/>
      <c r="H120" s="37"/>
      <c r="I120" s="22"/>
      <c r="J120" s="22"/>
      <c r="K120" s="22"/>
      <c r="L120" s="22"/>
      <c r="M120" s="22"/>
      <c r="N120" s="22"/>
      <c r="O120" s="22"/>
      <c r="P120" s="22"/>
    </row>
    <row r="121" spans="1:16" ht="19.5" customHeight="1">
      <c r="A121" s="21" t="s">
        <v>65</v>
      </c>
      <c r="B121" s="22">
        <f t="shared" si="17"/>
        <v>1</v>
      </c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>
        <v>1</v>
      </c>
      <c r="N121" s="22"/>
      <c r="O121" s="22"/>
      <c r="P121" s="22"/>
    </row>
    <row r="122" spans="1:16" ht="19.5" customHeight="1">
      <c r="A122" s="21" t="s">
        <v>80</v>
      </c>
      <c r="B122" s="22">
        <f t="shared" si="17"/>
        <v>1</v>
      </c>
      <c r="C122" s="22"/>
      <c r="D122" s="22"/>
      <c r="E122" s="22"/>
      <c r="F122" s="22">
        <v>1</v>
      </c>
      <c r="G122" s="22"/>
      <c r="H122" s="22"/>
      <c r="I122" s="22"/>
      <c r="J122" s="22"/>
      <c r="K122" s="22"/>
      <c r="L122" s="22"/>
      <c r="M122" s="22"/>
      <c r="N122" s="22"/>
      <c r="O122" s="22"/>
      <c r="P122" s="22"/>
    </row>
    <row r="123" spans="1:16" ht="19.5" customHeight="1">
      <c r="A123" s="21" t="s">
        <v>66</v>
      </c>
      <c r="B123" s="22">
        <f t="shared" si="17"/>
        <v>1</v>
      </c>
      <c r="C123" s="22"/>
      <c r="D123" s="22">
        <v>1</v>
      </c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</row>
    <row r="124" spans="1:16" ht="19.5" customHeight="1">
      <c r="A124" s="21" t="s">
        <v>101</v>
      </c>
      <c r="B124" s="22">
        <f t="shared" si="17"/>
        <v>0</v>
      </c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</row>
    <row r="125" spans="1:16" s="6" customFormat="1" ht="19.5" customHeight="1">
      <c r="A125" s="19" t="s">
        <v>24</v>
      </c>
      <c r="B125" s="20">
        <f t="shared" ref="B125:P125" si="18">SUM(B126:B127)</f>
        <v>0</v>
      </c>
      <c r="C125" s="20">
        <f t="shared" si="18"/>
        <v>0</v>
      </c>
      <c r="D125" s="20">
        <f t="shared" si="18"/>
        <v>0</v>
      </c>
      <c r="E125" s="20">
        <f t="shared" si="18"/>
        <v>0</v>
      </c>
      <c r="F125" s="20">
        <f t="shared" si="18"/>
        <v>0</v>
      </c>
      <c r="G125" s="20">
        <f t="shared" si="18"/>
        <v>0</v>
      </c>
      <c r="H125" s="20">
        <f t="shared" si="18"/>
        <v>0</v>
      </c>
      <c r="I125" s="20">
        <f t="shared" si="18"/>
        <v>0</v>
      </c>
      <c r="J125" s="20">
        <f t="shared" si="18"/>
        <v>0</v>
      </c>
      <c r="K125" s="20">
        <f t="shared" si="18"/>
        <v>0</v>
      </c>
      <c r="L125" s="20">
        <f t="shared" si="18"/>
        <v>0</v>
      </c>
      <c r="M125" s="20">
        <f t="shared" si="18"/>
        <v>0</v>
      </c>
      <c r="N125" s="20">
        <f t="shared" si="18"/>
        <v>0</v>
      </c>
      <c r="O125" s="20">
        <f t="shared" si="18"/>
        <v>0</v>
      </c>
      <c r="P125" s="20">
        <f t="shared" si="18"/>
        <v>0</v>
      </c>
    </row>
    <row r="126" spans="1:16" ht="19.5" customHeight="1">
      <c r="A126" s="21" t="s">
        <v>120</v>
      </c>
      <c r="B126" s="22">
        <f>SUM(C126:P126)</f>
        <v>0</v>
      </c>
      <c r="C126" s="22"/>
      <c r="D126" s="22"/>
      <c r="E126" s="22">
        <v>0</v>
      </c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</row>
    <row r="127" spans="1:16" ht="19.5" customHeight="1">
      <c r="A127" s="21" t="s">
        <v>121</v>
      </c>
      <c r="B127" s="22">
        <f>SUM(C127:P127)</f>
        <v>0</v>
      </c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</row>
    <row r="128" spans="1:16" s="6" customFormat="1" ht="19.5" customHeight="1">
      <c r="A128" s="19" t="s">
        <v>26</v>
      </c>
      <c r="B128" s="20">
        <f>SUM(B129:B131)</f>
        <v>2</v>
      </c>
      <c r="C128" s="20">
        <f t="shared" ref="C128:N128" si="19">SUM(C129:C131)</f>
        <v>0</v>
      </c>
      <c r="D128" s="20">
        <f>SUM(D129:D131)</f>
        <v>0</v>
      </c>
      <c r="E128" s="20">
        <f>SUM(E129:E131)</f>
        <v>1</v>
      </c>
      <c r="F128" s="20">
        <f>SUM(F129:F131)</f>
        <v>0</v>
      </c>
      <c r="G128" s="20">
        <f t="shared" si="19"/>
        <v>0</v>
      </c>
      <c r="H128" s="20">
        <f t="shared" si="19"/>
        <v>0</v>
      </c>
      <c r="I128" s="20">
        <f>SUM(I129:I131)</f>
        <v>1</v>
      </c>
      <c r="J128" s="20">
        <f t="shared" si="19"/>
        <v>0</v>
      </c>
      <c r="K128" s="20">
        <f t="shared" si="19"/>
        <v>0</v>
      </c>
      <c r="L128" s="20">
        <f t="shared" si="19"/>
        <v>0</v>
      </c>
      <c r="M128" s="20">
        <f t="shared" si="19"/>
        <v>0</v>
      </c>
      <c r="N128" s="20">
        <f t="shared" si="19"/>
        <v>0</v>
      </c>
      <c r="O128" s="20">
        <f>SUM(O129:O131)</f>
        <v>0</v>
      </c>
      <c r="P128" s="20">
        <f>SUM(P129:P131)</f>
        <v>0</v>
      </c>
    </row>
    <row r="129" spans="1:16" ht="19.5" customHeight="1">
      <c r="A129" s="21" t="s">
        <v>122</v>
      </c>
      <c r="B129" s="22">
        <f>SUM(C129:P129)</f>
        <v>1</v>
      </c>
      <c r="C129" s="22"/>
      <c r="D129" s="22"/>
      <c r="E129" s="22"/>
      <c r="F129" s="22"/>
      <c r="G129" s="22"/>
      <c r="H129" s="22"/>
      <c r="I129" s="22">
        <v>1</v>
      </c>
      <c r="J129" s="22"/>
      <c r="K129" s="22"/>
      <c r="L129" s="22"/>
      <c r="M129" s="22"/>
      <c r="N129" s="22"/>
      <c r="O129" s="22"/>
      <c r="P129" s="22"/>
    </row>
    <row r="130" spans="1:16" ht="19.5" customHeight="1">
      <c r="A130" s="21" t="s">
        <v>243</v>
      </c>
      <c r="B130" s="22">
        <f>SUM(C130:P130)</f>
        <v>1</v>
      </c>
      <c r="C130" s="22"/>
      <c r="D130" s="22"/>
      <c r="E130" s="22">
        <v>1</v>
      </c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</row>
    <row r="131" spans="1:16" ht="19.5" customHeight="1">
      <c r="A131" s="21" t="s">
        <v>123</v>
      </c>
      <c r="B131" s="22">
        <f>SUM(C131:P131)</f>
        <v>0</v>
      </c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</row>
    <row r="132" spans="1:16" s="6" customFormat="1" ht="19.5" customHeight="1">
      <c r="A132" s="19" t="s">
        <v>28</v>
      </c>
      <c r="B132" s="20">
        <f t="shared" ref="B132:P132" si="20">SUM(B133:B134)</f>
        <v>0</v>
      </c>
      <c r="C132" s="20">
        <f t="shared" si="20"/>
        <v>0</v>
      </c>
      <c r="D132" s="20">
        <f t="shared" si="20"/>
        <v>0</v>
      </c>
      <c r="E132" s="20">
        <f t="shared" si="20"/>
        <v>0</v>
      </c>
      <c r="F132" s="20">
        <f t="shared" si="20"/>
        <v>0</v>
      </c>
      <c r="G132" s="20">
        <f t="shared" si="20"/>
        <v>0</v>
      </c>
      <c r="H132" s="20">
        <f t="shared" si="20"/>
        <v>0</v>
      </c>
      <c r="I132" s="20">
        <f t="shared" si="20"/>
        <v>0</v>
      </c>
      <c r="J132" s="20">
        <f t="shared" si="20"/>
        <v>0</v>
      </c>
      <c r="K132" s="20">
        <f t="shared" si="20"/>
        <v>0</v>
      </c>
      <c r="L132" s="20">
        <f t="shared" si="20"/>
        <v>0</v>
      </c>
      <c r="M132" s="20">
        <f t="shared" si="20"/>
        <v>0</v>
      </c>
      <c r="N132" s="20">
        <f t="shared" si="20"/>
        <v>0</v>
      </c>
      <c r="O132" s="20">
        <f t="shared" si="20"/>
        <v>0</v>
      </c>
      <c r="P132" s="20">
        <f t="shared" si="20"/>
        <v>0</v>
      </c>
    </row>
    <row r="133" spans="1:16" ht="19.5" customHeight="1">
      <c r="A133" s="21" t="s">
        <v>124</v>
      </c>
      <c r="B133" s="22">
        <f>SUM(C133:P133)</f>
        <v>0</v>
      </c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</row>
    <row r="134" spans="1:16" ht="19.5" customHeight="1">
      <c r="A134" s="21" t="s">
        <v>125</v>
      </c>
      <c r="B134" s="22">
        <f>SUM(C134:P134)</f>
        <v>0</v>
      </c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</row>
    <row r="135" spans="1:16" s="6" customFormat="1" ht="19.5" customHeight="1">
      <c r="A135" s="19" t="s">
        <v>31</v>
      </c>
      <c r="B135" s="39">
        <f t="shared" ref="B135:P135" si="21">B136+B141+B151+B163+B177</f>
        <v>28</v>
      </c>
      <c r="C135" s="20">
        <f t="shared" si="21"/>
        <v>3</v>
      </c>
      <c r="D135" s="69">
        <f t="shared" si="21"/>
        <v>1</v>
      </c>
      <c r="E135" s="20">
        <f t="shared" si="21"/>
        <v>6</v>
      </c>
      <c r="F135" s="39">
        <f t="shared" si="21"/>
        <v>5</v>
      </c>
      <c r="G135" s="39">
        <f t="shared" si="21"/>
        <v>1</v>
      </c>
      <c r="H135" s="39">
        <f t="shared" si="21"/>
        <v>1</v>
      </c>
      <c r="I135" s="20">
        <f t="shared" si="21"/>
        <v>3</v>
      </c>
      <c r="J135" s="39">
        <f t="shared" si="21"/>
        <v>3</v>
      </c>
      <c r="K135" s="39">
        <f t="shared" si="21"/>
        <v>0</v>
      </c>
      <c r="L135" s="20">
        <f t="shared" si="21"/>
        <v>2</v>
      </c>
      <c r="M135" s="20">
        <f t="shared" si="21"/>
        <v>3</v>
      </c>
      <c r="N135" s="20">
        <f t="shared" si="21"/>
        <v>0</v>
      </c>
      <c r="O135" s="20">
        <f t="shared" si="21"/>
        <v>0</v>
      </c>
      <c r="P135" s="20">
        <f t="shared" si="21"/>
        <v>0</v>
      </c>
    </row>
    <row r="136" spans="1:16" s="6" customFormat="1" ht="19.5" customHeight="1">
      <c r="A136" s="23" t="s">
        <v>155</v>
      </c>
      <c r="B136" s="24">
        <f t="shared" ref="B136:G136" si="22">SUM(B137:B140)</f>
        <v>3</v>
      </c>
      <c r="C136" s="24">
        <f t="shared" si="22"/>
        <v>1</v>
      </c>
      <c r="D136" s="24">
        <f t="shared" si="22"/>
        <v>0</v>
      </c>
      <c r="E136" s="24">
        <f t="shared" si="22"/>
        <v>1</v>
      </c>
      <c r="F136" s="24">
        <f t="shared" si="22"/>
        <v>1</v>
      </c>
      <c r="G136" s="24">
        <f t="shared" si="22"/>
        <v>0</v>
      </c>
      <c r="H136" s="24">
        <f t="shared" ref="H136:N136" si="23">SUM(H137:H140)</f>
        <v>0</v>
      </c>
      <c r="I136" s="24">
        <f t="shared" si="23"/>
        <v>0</v>
      </c>
      <c r="J136" s="24">
        <f t="shared" si="23"/>
        <v>0</v>
      </c>
      <c r="K136" s="24">
        <f t="shared" si="23"/>
        <v>0</v>
      </c>
      <c r="L136" s="24">
        <f t="shared" si="23"/>
        <v>0</v>
      </c>
      <c r="M136" s="24">
        <f t="shared" si="23"/>
        <v>0</v>
      </c>
      <c r="N136" s="24">
        <f t="shared" si="23"/>
        <v>0</v>
      </c>
      <c r="O136" s="24">
        <f>SUM(O137:O140)</f>
        <v>0</v>
      </c>
      <c r="P136" s="24">
        <f>SUM(P137:P140)</f>
        <v>0</v>
      </c>
    </row>
    <row r="137" spans="1:16" ht="19.5" customHeight="1">
      <c r="A137" s="21" t="s">
        <v>126</v>
      </c>
      <c r="B137" s="22">
        <f>SUM(C137:P137)</f>
        <v>1</v>
      </c>
      <c r="C137" s="22">
        <v>1</v>
      </c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</row>
    <row r="138" spans="1:16" ht="19.5" customHeight="1">
      <c r="A138" s="21" t="s">
        <v>127</v>
      </c>
      <c r="B138" s="22">
        <f>SUM(C138:P138)</f>
        <v>1</v>
      </c>
      <c r="C138" s="22"/>
      <c r="D138" s="22"/>
      <c r="E138" s="22"/>
      <c r="F138" s="22">
        <v>1</v>
      </c>
      <c r="G138" s="22"/>
      <c r="H138" s="22"/>
      <c r="I138" s="22"/>
      <c r="J138" s="22"/>
      <c r="K138" s="22"/>
      <c r="L138" s="22"/>
      <c r="M138" s="22"/>
      <c r="N138" s="22"/>
      <c r="O138" s="22"/>
      <c r="P138" s="22"/>
    </row>
    <row r="139" spans="1:16" ht="19.5" customHeight="1">
      <c r="A139" s="51" t="s">
        <v>221</v>
      </c>
      <c r="B139" s="22">
        <f>SUM(C139:P139)</f>
        <v>1</v>
      </c>
      <c r="C139" s="22"/>
      <c r="D139" s="22"/>
      <c r="E139" s="22">
        <v>1</v>
      </c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</row>
    <row r="140" spans="1:16" ht="19.5" customHeight="1">
      <c r="A140" s="38" t="s">
        <v>283</v>
      </c>
      <c r="B140" s="22">
        <f>SUM(C140:P140)</f>
        <v>0</v>
      </c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</row>
    <row r="141" spans="1:16" s="6" customFormat="1" ht="19.5" customHeight="1">
      <c r="A141" s="23" t="s">
        <v>156</v>
      </c>
      <c r="B141" s="40">
        <f>SUM(B142:B150)</f>
        <v>7</v>
      </c>
      <c r="C141" s="40">
        <f t="shared" ref="C141:N141" si="24">SUM(C142:C150)</f>
        <v>1</v>
      </c>
      <c r="D141" s="24">
        <f>SUM(D142:D150)</f>
        <v>0</v>
      </c>
      <c r="E141" s="24">
        <f>SUM(E142:E150)</f>
        <v>1</v>
      </c>
      <c r="F141" s="24">
        <f>SUM(F142:F150)</f>
        <v>1</v>
      </c>
      <c r="G141" s="24">
        <f t="shared" si="24"/>
        <v>0</v>
      </c>
      <c r="H141" s="40">
        <f t="shared" si="24"/>
        <v>1</v>
      </c>
      <c r="I141" s="58">
        <f>SUM(I142:I150)</f>
        <v>0</v>
      </c>
      <c r="J141" s="24">
        <f t="shared" si="24"/>
        <v>1</v>
      </c>
      <c r="K141" s="24">
        <f t="shared" si="24"/>
        <v>0</v>
      </c>
      <c r="L141" s="24">
        <f t="shared" si="24"/>
        <v>0</v>
      </c>
      <c r="M141" s="24">
        <f t="shared" si="24"/>
        <v>2</v>
      </c>
      <c r="N141" s="24">
        <f t="shared" si="24"/>
        <v>0</v>
      </c>
      <c r="O141" s="24">
        <f>SUM(O142:O150)</f>
        <v>0</v>
      </c>
      <c r="P141" s="24">
        <f>SUM(P142:P150)</f>
        <v>0</v>
      </c>
    </row>
    <row r="142" spans="1:16" ht="19.5" customHeight="1">
      <c r="A142" s="21" t="s">
        <v>126</v>
      </c>
      <c r="B142" s="48">
        <f>SUM(C142:P142)</f>
        <v>2</v>
      </c>
      <c r="C142" s="48">
        <v>1</v>
      </c>
      <c r="D142" s="22"/>
      <c r="E142" s="22"/>
      <c r="F142" s="22"/>
      <c r="G142" s="22"/>
      <c r="H142" s="22"/>
      <c r="I142" s="22"/>
      <c r="J142" s="22"/>
      <c r="K142" s="22"/>
      <c r="L142" s="22"/>
      <c r="M142" s="22">
        <v>1</v>
      </c>
      <c r="N142" s="22"/>
      <c r="O142" s="22"/>
      <c r="P142" s="22"/>
    </row>
    <row r="143" spans="1:16" ht="19.5" customHeight="1">
      <c r="A143" s="21" t="s">
        <v>127</v>
      </c>
      <c r="B143" s="22">
        <f t="shared" ref="B143:B150" si="25">SUM(C143:P143)</f>
        <v>0</v>
      </c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</row>
    <row r="144" spans="1:16" ht="19.5" customHeight="1">
      <c r="A144" s="21" t="s">
        <v>130</v>
      </c>
      <c r="B144" s="22">
        <f t="shared" si="25"/>
        <v>1</v>
      </c>
      <c r="C144" s="22"/>
      <c r="D144" s="22"/>
      <c r="E144" s="22"/>
      <c r="F144" s="22"/>
      <c r="G144" s="22"/>
      <c r="H144" s="22"/>
      <c r="I144" s="22"/>
      <c r="J144" s="22">
        <v>1</v>
      </c>
      <c r="K144" s="22"/>
      <c r="L144" s="22"/>
      <c r="M144" s="22"/>
      <c r="N144" s="22"/>
      <c r="O144" s="22"/>
      <c r="P144" s="22"/>
    </row>
    <row r="145" spans="1:16" ht="19.5" customHeight="1">
      <c r="A145" s="21" t="s">
        <v>128</v>
      </c>
      <c r="B145" s="22">
        <f t="shared" si="25"/>
        <v>2</v>
      </c>
      <c r="C145" s="22"/>
      <c r="D145" s="22"/>
      <c r="E145" s="22"/>
      <c r="F145" s="22">
        <v>1</v>
      </c>
      <c r="G145" s="22"/>
      <c r="H145" s="22"/>
      <c r="I145" s="22"/>
      <c r="J145" s="22"/>
      <c r="K145" s="22"/>
      <c r="L145" s="22"/>
      <c r="M145" s="22">
        <v>1</v>
      </c>
      <c r="N145" s="22"/>
      <c r="O145" s="22"/>
      <c r="P145" s="22"/>
    </row>
    <row r="146" spans="1:16" ht="19.5" customHeight="1">
      <c r="A146" s="21" t="s">
        <v>131</v>
      </c>
      <c r="B146" s="22">
        <f t="shared" si="25"/>
        <v>1</v>
      </c>
      <c r="C146" s="22"/>
      <c r="D146" s="22"/>
      <c r="E146" s="22">
        <v>1</v>
      </c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</row>
    <row r="147" spans="1:16" ht="19.5" customHeight="1">
      <c r="A147" s="21" t="s">
        <v>132</v>
      </c>
      <c r="B147" s="22">
        <f t="shared" si="25"/>
        <v>1</v>
      </c>
      <c r="C147" s="22"/>
      <c r="D147" s="22"/>
      <c r="E147" s="22"/>
      <c r="F147" s="22"/>
      <c r="G147" s="22"/>
      <c r="H147" s="22">
        <v>1</v>
      </c>
      <c r="I147" s="22"/>
      <c r="J147" s="22"/>
      <c r="K147" s="22"/>
      <c r="L147" s="22"/>
      <c r="M147" s="22"/>
      <c r="N147" s="22"/>
      <c r="O147" s="22"/>
      <c r="P147" s="22"/>
    </row>
    <row r="148" spans="1:16" ht="19.5" customHeight="1">
      <c r="A148" s="21" t="s">
        <v>133</v>
      </c>
      <c r="B148" s="22">
        <f t="shared" si="25"/>
        <v>0</v>
      </c>
      <c r="C148" s="47"/>
      <c r="D148" s="47"/>
      <c r="E148" s="47"/>
      <c r="F148" s="47"/>
      <c r="G148" s="47"/>
      <c r="H148" s="47"/>
      <c r="I148" s="32">
        <v>0</v>
      </c>
      <c r="J148" s="22"/>
      <c r="K148" s="22"/>
      <c r="L148" s="22"/>
      <c r="M148" s="22"/>
      <c r="N148" s="22"/>
      <c r="O148" s="22"/>
      <c r="P148" s="22"/>
    </row>
    <row r="149" spans="1:16" ht="19.5" customHeight="1">
      <c r="A149" s="21" t="s">
        <v>134</v>
      </c>
      <c r="B149" s="22">
        <f>SUM(C149:P149)</f>
        <v>0</v>
      </c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</row>
    <row r="150" spans="1:16" ht="19.5" customHeight="1">
      <c r="A150" s="21" t="s">
        <v>129</v>
      </c>
      <c r="B150" s="57">
        <f t="shared" si="25"/>
        <v>0</v>
      </c>
      <c r="C150" s="48"/>
      <c r="D150" s="48"/>
      <c r="E150" s="48"/>
      <c r="F150" s="48"/>
      <c r="G150" s="48"/>
      <c r="H150" s="57">
        <v>0</v>
      </c>
      <c r="I150" s="22"/>
      <c r="J150" s="22"/>
      <c r="K150" s="22"/>
      <c r="L150" s="22"/>
      <c r="M150" s="22"/>
      <c r="N150" s="22"/>
      <c r="O150" s="22"/>
      <c r="P150" s="22"/>
    </row>
    <row r="151" spans="1:16" s="6" customFormat="1" ht="19.5" customHeight="1">
      <c r="A151" s="45" t="s">
        <v>284</v>
      </c>
      <c r="B151" s="36">
        <f>SUM(C151:P151)</f>
        <v>6</v>
      </c>
      <c r="C151" s="40">
        <f>SUM(C152:C162)</f>
        <v>0</v>
      </c>
      <c r="D151" s="24">
        <f>SUM(D152:D162)</f>
        <v>0</v>
      </c>
      <c r="E151" s="40">
        <f>SUM(E152:E162)</f>
        <v>2</v>
      </c>
      <c r="F151" s="24">
        <f>SUM(F152:F162)</f>
        <v>2</v>
      </c>
      <c r="G151" s="24">
        <f>SUM(G152:G162)</f>
        <v>0</v>
      </c>
      <c r="H151" s="36">
        <f t="shared" ref="H151:N151" si="26">SUM(H152:H162)</f>
        <v>0</v>
      </c>
      <c r="I151" s="24">
        <f t="shared" si="26"/>
        <v>1</v>
      </c>
      <c r="J151" s="40">
        <f t="shared" si="26"/>
        <v>1</v>
      </c>
      <c r="K151" s="61">
        <f t="shared" si="26"/>
        <v>0</v>
      </c>
      <c r="L151" s="24">
        <f t="shared" si="26"/>
        <v>0</v>
      </c>
      <c r="M151" s="24">
        <f t="shared" si="26"/>
        <v>0</v>
      </c>
      <c r="N151" s="24">
        <f t="shared" si="26"/>
        <v>0</v>
      </c>
      <c r="O151" s="24">
        <f>SUM(O152:O162)</f>
        <v>0</v>
      </c>
      <c r="P151" s="24">
        <f>SUM(P152:P162)</f>
        <v>0</v>
      </c>
    </row>
    <row r="152" spans="1:16" ht="19.5" customHeight="1">
      <c r="A152" s="21" t="s">
        <v>135</v>
      </c>
      <c r="B152" s="22">
        <f>SUM(C152:P152)</f>
        <v>0</v>
      </c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</row>
    <row r="153" spans="1:16" ht="19.5" customHeight="1">
      <c r="A153" s="62" t="s">
        <v>143</v>
      </c>
      <c r="B153" s="43">
        <f t="shared" ref="B153:B162" si="27">SUM(C153:P153)</f>
        <v>1</v>
      </c>
      <c r="C153" s="44"/>
      <c r="D153" s="44"/>
      <c r="E153" s="60">
        <v>1</v>
      </c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</row>
    <row r="154" spans="1:16" ht="19.5" customHeight="1">
      <c r="A154" s="21" t="s">
        <v>136</v>
      </c>
      <c r="B154" s="22">
        <f t="shared" si="27"/>
        <v>1</v>
      </c>
      <c r="C154" s="22"/>
      <c r="D154" s="22"/>
      <c r="E154" s="22"/>
      <c r="F154" s="22"/>
      <c r="G154" s="22"/>
      <c r="H154" s="22"/>
      <c r="I154" s="22">
        <v>1</v>
      </c>
      <c r="J154" s="22"/>
      <c r="K154" s="22"/>
      <c r="L154" s="22"/>
      <c r="M154" s="22"/>
      <c r="N154" s="22"/>
      <c r="O154" s="22"/>
      <c r="P154" s="22"/>
    </row>
    <row r="155" spans="1:16" ht="19.5" customHeight="1">
      <c r="A155" s="21" t="s">
        <v>137</v>
      </c>
      <c r="B155" s="43">
        <f t="shared" si="27"/>
        <v>0</v>
      </c>
      <c r="C155" s="57">
        <v>0</v>
      </c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</row>
    <row r="156" spans="1:16" ht="19.5" customHeight="1">
      <c r="A156" s="21" t="s">
        <v>138</v>
      </c>
      <c r="B156" s="22">
        <f t="shared" si="27"/>
        <v>2</v>
      </c>
      <c r="C156" s="22"/>
      <c r="D156" s="22"/>
      <c r="E156" s="22"/>
      <c r="F156" s="22">
        <v>2</v>
      </c>
      <c r="G156" s="22"/>
      <c r="H156" s="22"/>
      <c r="I156" s="22"/>
      <c r="J156" s="22"/>
      <c r="K156" s="22"/>
      <c r="L156" s="22"/>
      <c r="M156" s="22"/>
      <c r="N156" s="22"/>
      <c r="O156" s="22"/>
      <c r="P156" s="22"/>
    </row>
    <row r="157" spans="1:16" s="2" customFormat="1" ht="21.2" customHeight="1">
      <c r="A157" s="63" t="s">
        <v>239</v>
      </c>
      <c r="B157" s="22">
        <f t="shared" si="27"/>
        <v>0</v>
      </c>
      <c r="C157" s="44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</row>
    <row r="158" spans="1:16" ht="19.5" customHeight="1">
      <c r="A158" s="21" t="s">
        <v>139</v>
      </c>
      <c r="B158" s="22">
        <f t="shared" si="27"/>
        <v>1</v>
      </c>
      <c r="C158" s="22"/>
      <c r="D158" s="22"/>
      <c r="E158" s="22">
        <v>1</v>
      </c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</row>
    <row r="159" spans="1:16" ht="19.5" customHeight="1">
      <c r="A159" s="21" t="s">
        <v>140</v>
      </c>
      <c r="B159" s="22">
        <f t="shared" si="27"/>
        <v>0</v>
      </c>
      <c r="C159" s="53"/>
      <c r="D159" s="53"/>
      <c r="E159" s="56"/>
      <c r="F159" s="22"/>
      <c r="G159" s="22"/>
      <c r="H159" s="22"/>
      <c r="I159" s="47"/>
      <c r="J159" s="22"/>
      <c r="K159" s="22"/>
      <c r="L159" s="22"/>
      <c r="M159" s="22"/>
      <c r="N159" s="22"/>
      <c r="O159" s="22"/>
      <c r="P159" s="22"/>
    </row>
    <row r="160" spans="1:16" ht="19.5" customHeight="1">
      <c r="A160" s="21" t="s">
        <v>141</v>
      </c>
      <c r="B160" s="22">
        <f t="shared" si="27"/>
        <v>0</v>
      </c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</row>
    <row r="161" spans="1:16" ht="19.5" customHeight="1">
      <c r="A161" s="21" t="s">
        <v>286</v>
      </c>
      <c r="B161" s="43">
        <f t="shared" si="27"/>
        <v>1</v>
      </c>
      <c r="C161" s="47"/>
      <c r="D161" s="47"/>
      <c r="E161" s="47"/>
      <c r="F161" s="47"/>
      <c r="G161" s="47"/>
      <c r="H161" s="76"/>
      <c r="I161" s="76"/>
      <c r="J161" s="74">
        <v>1</v>
      </c>
      <c r="K161" s="32"/>
      <c r="L161" s="22"/>
      <c r="M161" s="22"/>
      <c r="N161" s="22"/>
      <c r="O161" s="22"/>
      <c r="P161" s="22"/>
    </row>
    <row r="162" spans="1:16" ht="19.5" customHeight="1">
      <c r="A162" s="21" t="s">
        <v>142</v>
      </c>
      <c r="B162" s="43">
        <f t="shared" si="27"/>
        <v>0</v>
      </c>
      <c r="C162" s="22"/>
      <c r="D162" s="22"/>
      <c r="E162" s="48"/>
      <c r="F162" s="22"/>
      <c r="G162" s="22"/>
      <c r="H162" s="73">
        <v>0</v>
      </c>
      <c r="I162" s="32"/>
      <c r="J162" s="32"/>
      <c r="K162" s="77">
        <v>0</v>
      </c>
      <c r="L162" s="22"/>
      <c r="M162" s="22"/>
      <c r="N162" s="22"/>
      <c r="O162" s="22"/>
      <c r="P162" s="22"/>
    </row>
    <row r="163" spans="1:16" s="6" customFormat="1" ht="19.5" customHeight="1">
      <c r="A163" s="23" t="s">
        <v>158</v>
      </c>
      <c r="B163" s="36">
        <f>SUM(C163:P163)</f>
        <v>12</v>
      </c>
      <c r="C163" s="24">
        <f>SUM(C164:C176)</f>
        <v>1</v>
      </c>
      <c r="D163" s="58">
        <f t="shared" ref="D163:P163" si="28">SUM(D164:D176)</f>
        <v>1</v>
      </c>
      <c r="E163" s="40">
        <f t="shared" si="28"/>
        <v>2</v>
      </c>
      <c r="F163" s="36">
        <f t="shared" si="28"/>
        <v>1</v>
      </c>
      <c r="G163" s="36">
        <f t="shared" si="28"/>
        <v>1</v>
      </c>
      <c r="H163" s="24">
        <f t="shared" si="28"/>
        <v>0</v>
      </c>
      <c r="I163" s="55">
        <f t="shared" si="28"/>
        <v>2</v>
      </c>
      <c r="J163" s="24">
        <f t="shared" si="28"/>
        <v>1</v>
      </c>
      <c r="K163" s="24">
        <f t="shared" si="28"/>
        <v>0</v>
      </c>
      <c r="L163" s="24">
        <f t="shared" si="28"/>
        <v>2</v>
      </c>
      <c r="M163" s="24">
        <f t="shared" si="28"/>
        <v>1</v>
      </c>
      <c r="N163" s="24">
        <f t="shared" si="28"/>
        <v>0</v>
      </c>
      <c r="O163" s="24">
        <f t="shared" si="28"/>
        <v>0</v>
      </c>
      <c r="P163" s="24">
        <f t="shared" si="28"/>
        <v>0</v>
      </c>
    </row>
    <row r="164" spans="1:16" ht="19.5" customHeight="1">
      <c r="A164" s="21" t="s">
        <v>135</v>
      </c>
      <c r="B164" s="22">
        <f>SUM(C164:P164)</f>
        <v>0</v>
      </c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</row>
    <row r="165" spans="1:16" ht="19.5" customHeight="1">
      <c r="A165" s="21" t="s">
        <v>143</v>
      </c>
      <c r="B165" s="43">
        <f t="shared" ref="B165:B176" si="29">SUM(C165:P165)</f>
        <v>1</v>
      </c>
      <c r="C165" s="47"/>
      <c r="D165" s="47"/>
      <c r="E165" s="43">
        <v>1</v>
      </c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</row>
    <row r="166" spans="1:16" ht="19.5" customHeight="1">
      <c r="A166" s="21" t="s">
        <v>137</v>
      </c>
      <c r="B166" s="22">
        <f t="shared" si="29"/>
        <v>0</v>
      </c>
      <c r="C166" s="47"/>
      <c r="D166" s="47"/>
      <c r="E166" s="47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</row>
    <row r="167" spans="1:16" ht="19.5" customHeight="1">
      <c r="A167" s="21" t="s">
        <v>141</v>
      </c>
      <c r="B167" s="22">
        <f t="shared" si="29"/>
        <v>1</v>
      </c>
      <c r="C167" s="22"/>
      <c r="D167" s="22"/>
      <c r="E167" s="22"/>
      <c r="F167" s="22"/>
      <c r="G167" s="22"/>
      <c r="H167" s="22"/>
      <c r="I167" s="22">
        <v>1</v>
      </c>
      <c r="J167" s="22"/>
      <c r="K167" s="22"/>
      <c r="L167" s="22"/>
      <c r="M167" s="22"/>
      <c r="N167" s="22"/>
      <c r="O167" s="22"/>
      <c r="P167" s="22"/>
    </row>
    <row r="168" spans="1:16" ht="19.5" customHeight="1">
      <c r="A168" s="21" t="s">
        <v>138</v>
      </c>
      <c r="B168" s="22">
        <f t="shared" si="29"/>
        <v>6</v>
      </c>
      <c r="C168" s="22">
        <v>1</v>
      </c>
      <c r="D168" s="22"/>
      <c r="E168" s="22"/>
      <c r="F168" s="35">
        <v>1</v>
      </c>
      <c r="G168" s="22"/>
      <c r="H168" s="22"/>
      <c r="I168" s="22"/>
      <c r="J168" s="22">
        <v>1</v>
      </c>
      <c r="K168" s="22"/>
      <c r="L168" s="22">
        <v>2</v>
      </c>
      <c r="M168" s="22">
        <v>1</v>
      </c>
      <c r="N168" s="22"/>
      <c r="O168" s="22"/>
      <c r="P168" s="22"/>
    </row>
    <row r="169" spans="1:16" ht="19.5" customHeight="1">
      <c r="A169" s="21" t="s">
        <v>139</v>
      </c>
      <c r="B169" s="43">
        <f t="shared" si="29"/>
        <v>0</v>
      </c>
      <c r="C169" s="22"/>
      <c r="D169" s="22"/>
      <c r="E169" s="78">
        <v>0</v>
      </c>
      <c r="F169" s="33"/>
      <c r="G169" s="22"/>
      <c r="H169" s="22"/>
      <c r="I169" s="22"/>
      <c r="J169" s="22"/>
      <c r="K169" s="22"/>
      <c r="L169" s="22"/>
      <c r="M169" s="22"/>
      <c r="N169" s="22"/>
      <c r="O169" s="22"/>
      <c r="P169" s="22"/>
    </row>
    <row r="170" spans="1:16" ht="19.5" customHeight="1">
      <c r="A170" s="21" t="s">
        <v>136</v>
      </c>
      <c r="B170" s="22">
        <f t="shared" si="29"/>
        <v>0</v>
      </c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</row>
    <row r="171" spans="1:16" ht="19.5" customHeight="1">
      <c r="A171" s="21" t="s">
        <v>140</v>
      </c>
      <c r="B171" s="46">
        <f t="shared" si="29"/>
        <v>1</v>
      </c>
      <c r="C171" s="46"/>
      <c r="D171" s="46"/>
      <c r="E171" s="46">
        <v>1</v>
      </c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</row>
    <row r="172" spans="1:16" ht="19.5" customHeight="1">
      <c r="A172" s="21" t="s">
        <v>144</v>
      </c>
      <c r="B172" s="43">
        <f t="shared" si="29"/>
        <v>0</v>
      </c>
      <c r="C172" s="37"/>
      <c r="D172" s="37"/>
      <c r="E172" s="37"/>
      <c r="F172" s="73">
        <v>0</v>
      </c>
      <c r="G172" s="73">
        <v>0</v>
      </c>
      <c r="H172" s="22"/>
      <c r="I172" s="22"/>
      <c r="J172" s="22"/>
      <c r="K172" s="22"/>
      <c r="L172" s="22"/>
      <c r="M172" s="22"/>
      <c r="N172" s="22"/>
      <c r="O172" s="22"/>
      <c r="P172" s="22"/>
    </row>
    <row r="173" spans="1:16" ht="19.5" customHeight="1">
      <c r="A173" s="21" t="s">
        <v>145</v>
      </c>
      <c r="B173" s="22">
        <f t="shared" si="29"/>
        <v>0</v>
      </c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</row>
    <row r="174" spans="1:16" ht="19.5" customHeight="1">
      <c r="A174" s="21" t="s">
        <v>146</v>
      </c>
      <c r="B174" s="22">
        <f t="shared" si="29"/>
        <v>0</v>
      </c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</row>
    <row r="175" spans="1:16" ht="19.5" customHeight="1">
      <c r="A175" s="21" t="s">
        <v>142</v>
      </c>
      <c r="B175" s="22">
        <f t="shared" si="29"/>
        <v>1</v>
      </c>
      <c r="C175" s="52"/>
      <c r="D175" s="59">
        <v>1</v>
      </c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>
        <v>0</v>
      </c>
    </row>
    <row r="176" spans="1:16" ht="19.5" customHeight="1">
      <c r="A176" s="21" t="s">
        <v>147</v>
      </c>
      <c r="B176" s="22">
        <f t="shared" si="29"/>
        <v>2</v>
      </c>
      <c r="C176" s="22"/>
      <c r="D176" s="56"/>
      <c r="E176" s="22"/>
      <c r="F176" s="22"/>
      <c r="G176" s="22">
        <v>1</v>
      </c>
      <c r="H176" s="32"/>
      <c r="I176" s="32">
        <v>1</v>
      </c>
      <c r="J176" s="22"/>
      <c r="K176" s="46"/>
      <c r="L176" s="22"/>
      <c r="M176" s="22"/>
      <c r="N176" s="22"/>
      <c r="O176" s="22"/>
      <c r="P176" s="22"/>
    </row>
    <row r="177" spans="1:16" s="6" customFormat="1" ht="19.5" customHeight="1">
      <c r="A177" s="23" t="s">
        <v>159</v>
      </c>
      <c r="B177" s="24">
        <f t="shared" ref="B177:B182" si="30">SUM(C177:P177)</f>
        <v>0</v>
      </c>
      <c r="C177" s="24">
        <f>SUM(C178:C182)</f>
        <v>0</v>
      </c>
      <c r="D177" s="24">
        <f>SUM(D178:D182)</f>
        <v>0</v>
      </c>
      <c r="E177" s="24">
        <f>SUM(E178:E182)</f>
        <v>0</v>
      </c>
      <c r="F177" s="24">
        <f>SUM(F178:F182)</f>
        <v>0</v>
      </c>
      <c r="G177" s="24">
        <f>SUM(G178:G182)</f>
        <v>0</v>
      </c>
      <c r="H177" s="24">
        <f t="shared" ref="H177:N177" si="31">SUM(H178:H182)</f>
        <v>0</v>
      </c>
      <c r="I177" s="24">
        <f t="shared" si="31"/>
        <v>0</v>
      </c>
      <c r="J177" s="24">
        <f t="shared" si="31"/>
        <v>0</v>
      </c>
      <c r="K177" s="24">
        <f t="shared" si="31"/>
        <v>0</v>
      </c>
      <c r="L177" s="24">
        <f t="shared" si="31"/>
        <v>0</v>
      </c>
      <c r="M177" s="24">
        <f t="shared" si="31"/>
        <v>0</v>
      </c>
      <c r="N177" s="24">
        <f t="shared" si="31"/>
        <v>0</v>
      </c>
      <c r="O177" s="24">
        <f>SUM(O178:O182)</f>
        <v>0</v>
      </c>
      <c r="P177" s="24">
        <f>SUM(P178:P182)</f>
        <v>0</v>
      </c>
    </row>
    <row r="178" spans="1:16" ht="19.5" customHeight="1">
      <c r="A178" s="34" t="s">
        <v>274</v>
      </c>
      <c r="B178" s="22">
        <f t="shared" si="30"/>
        <v>0</v>
      </c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</row>
    <row r="179" spans="1:16" ht="19.5" customHeight="1">
      <c r="A179" s="34" t="s">
        <v>274</v>
      </c>
      <c r="B179" s="22">
        <f t="shared" si="30"/>
        <v>0</v>
      </c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</row>
    <row r="180" spans="1:16" ht="19.5" customHeight="1">
      <c r="A180" s="34" t="s">
        <v>274</v>
      </c>
      <c r="B180" s="22">
        <f t="shared" si="30"/>
        <v>0</v>
      </c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</row>
    <row r="181" spans="1:16" ht="19.5" customHeight="1">
      <c r="A181" s="34" t="s">
        <v>274</v>
      </c>
      <c r="B181" s="22">
        <f t="shared" si="30"/>
        <v>0</v>
      </c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</row>
    <row r="182" spans="1:16" ht="19.5" customHeight="1">
      <c r="A182" s="34" t="s">
        <v>274</v>
      </c>
      <c r="B182" s="22">
        <f t="shared" si="30"/>
        <v>0</v>
      </c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</row>
  </sheetData>
  <mergeCells count="1">
    <mergeCell ref="A2:P2"/>
  </mergeCells>
  <phoneticPr fontId="1" type="noConversion"/>
  <pageMargins left="0.31496062992125984" right="0.31496062992125984" top="0.55118110236220474" bottom="0.59055118110236227" header="0.39370078740157483" footer="0.31496062992125984"/>
  <pageSetup paperSize="9" firstPageNumber="70" orientation="portrait" useFirstPageNumber="1" r:id="rId1"/>
  <headerFooter alignWithMargins="0">
    <oddFooter>&amp;C-&amp;P -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82"/>
  <sheetViews>
    <sheetView workbookViewId="0">
      <pane ySplit="5" topLeftCell="A9" activePane="bottomLeft" state="frozen"/>
      <selection pane="bottomLeft" activeCell="A2" sqref="A2:D2"/>
    </sheetView>
  </sheetViews>
  <sheetFormatPr defaultRowHeight="14.25"/>
  <cols>
    <col min="1" max="1" width="24.5546875" style="8" customWidth="1"/>
    <col min="2" max="3" width="17.77734375" style="9" customWidth="1"/>
    <col min="4" max="4" width="14.77734375" style="9" customWidth="1"/>
    <col min="5" max="16384" width="8.88671875" style="9"/>
  </cols>
  <sheetData>
    <row r="1" spans="1:4">
      <c r="A1" s="25" t="s">
        <v>247</v>
      </c>
    </row>
    <row r="2" spans="1:4" ht="27" customHeight="1">
      <c r="A2" s="80" t="s">
        <v>3</v>
      </c>
      <c r="B2" s="80"/>
      <c r="C2" s="80"/>
      <c r="D2" s="80"/>
    </row>
    <row r="3" spans="1:4" ht="10.5" customHeight="1"/>
    <row r="4" spans="1:4" ht="31.5" customHeight="1">
      <c r="A4" s="14" t="s">
        <v>7</v>
      </c>
      <c r="B4" s="15" t="s">
        <v>8</v>
      </c>
      <c r="C4" s="15" t="s">
        <v>10</v>
      </c>
      <c r="D4" s="15" t="s">
        <v>58</v>
      </c>
    </row>
    <row r="5" spans="1:4" ht="21.2" customHeight="1">
      <c r="A5" s="17" t="s">
        <v>164</v>
      </c>
      <c r="B5" s="18">
        <f>B6+B8+B125+B135+B128+B132</f>
        <v>10</v>
      </c>
      <c r="C5" s="18">
        <f>C6+C8+C125+C135+C128+C132</f>
        <v>10</v>
      </c>
      <c r="D5" s="18"/>
    </row>
    <row r="6" spans="1:4" ht="21.2" customHeight="1">
      <c r="A6" s="19" t="s">
        <v>165</v>
      </c>
      <c r="B6" s="20">
        <f>B7</f>
        <v>0</v>
      </c>
      <c r="C6" s="20">
        <f>C7</f>
        <v>0</v>
      </c>
      <c r="D6" s="20"/>
    </row>
    <row r="7" spans="1:4" ht="21.2" customHeight="1">
      <c r="A7" s="21" t="s">
        <v>166</v>
      </c>
      <c r="B7" s="22">
        <f>SUM(C7:C7)</f>
        <v>0</v>
      </c>
      <c r="C7" s="22"/>
      <c r="D7" s="22"/>
    </row>
    <row r="8" spans="1:4" ht="21.2" customHeight="1">
      <c r="A8" s="19" t="s">
        <v>18</v>
      </c>
      <c r="B8" s="20">
        <f>B9+B11+B15+B25+B63+B90+B113</f>
        <v>7</v>
      </c>
      <c r="C8" s="20">
        <f>C9+C11+C15+C25+C63+C113+C90</f>
        <v>7</v>
      </c>
      <c r="D8" s="20"/>
    </row>
    <row r="9" spans="1:4" ht="21.2" customHeight="1">
      <c r="A9" s="23" t="s">
        <v>167</v>
      </c>
      <c r="B9" s="24">
        <f>B10</f>
        <v>0</v>
      </c>
      <c r="C9" s="24">
        <f>C10</f>
        <v>0</v>
      </c>
      <c r="D9" s="24"/>
    </row>
    <row r="10" spans="1:4" ht="21.2" customHeight="1">
      <c r="A10" s="21" t="s">
        <v>168</v>
      </c>
      <c r="B10" s="22">
        <f>SUM(C10:C10)</f>
        <v>0</v>
      </c>
      <c r="C10" s="22"/>
      <c r="D10" s="22"/>
    </row>
    <row r="11" spans="1:4" s="10" customFormat="1" ht="21.2" customHeight="1">
      <c r="A11" s="23" t="s">
        <v>149</v>
      </c>
      <c r="B11" s="24">
        <f>SUM(B12:B14)</f>
        <v>0</v>
      </c>
      <c r="C11" s="24">
        <f>SUM(C12:C14)</f>
        <v>0</v>
      </c>
      <c r="D11" s="24"/>
    </row>
    <row r="12" spans="1:4" ht="21.2" customHeight="1">
      <c r="A12" s="21" t="s">
        <v>169</v>
      </c>
      <c r="B12" s="22">
        <f>SUM(C12:C12)</f>
        <v>0</v>
      </c>
      <c r="C12" s="22"/>
      <c r="D12" s="22"/>
    </row>
    <row r="13" spans="1:4" s="5" customFormat="1" ht="20.45" customHeight="1">
      <c r="A13" s="21" t="s">
        <v>255</v>
      </c>
      <c r="B13" s="22">
        <f>SUM(C13:D13)</f>
        <v>0</v>
      </c>
      <c r="C13" s="22"/>
      <c r="D13" s="22"/>
    </row>
    <row r="14" spans="1:4" ht="21.2" customHeight="1">
      <c r="A14" s="21" t="s">
        <v>170</v>
      </c>
      <c r="B14" s="22">
        <f>SUM(C14:C14)</f>
        <v>0</v>
      </c>
      <c r="C14" s="22"/>
      <c r="D14" s="22"/>
    </row>
    <row r="15" spans="1:4" s="10" customFormat="1" ht="21.2" customHeight="1">
      <c r="A15" s="23" t="s">
        <v>150</v>
      </c>
      <c r="B15" s="24">
        <f>SUM(B16:B24)</f>
        <v>3</v>
      </c>
      <c r="C15" s="24">
        <f>SUM(C16:C24)</f>
        <v>3</v>
      </c>
      <c r="D15" s="24"/>
    </row>
    <row r="16" spans="1:4" ht="21.2" customHeight="1">
      <c r="A16" s="21" t="s">
        <v>171</v>
      </c>
      <c r="B16" s="22">
        <f t="shared" ref="B16:B48" si="0">SUM(C16:C16)</f>
        <v>3</v>
      </c>
      <c r="C16" s="22">
        <v>3</v>
      </c>
      <c r="D16" s="22"/>
    </row>
    <row r="17" spans="1:4" ht="21.2" customHeight="1">
      <c r="A17" s="21" t="s">
        <v>172</v>
      </c>
      <c r="B17" s="22">
        <f t="shared" si="0"/>
        <v>0</v>
      </c>
      <c r="C17" s="22"/>
      <c r="D17" s="22"/>
    </row>
    <row r="18" spans="1:4" ht="21.2" customHeight="1">
      <c r="A18" s="21" t="s">
        <v>173</v>
      </c>
      <c r="B18" s="22">
        <f t="shared" si="0"/>
        <v>0</v>
      </c>
      <c r="C18" s="22"/>
      <c r="D18" s="22"/>
    </row>
    <row r="19" spans="1:4" ht="21.2" customHeight="1">
      <c r="A19" s="21" t="s">
        <v>174</v>
      </c>
      <c r="B19" s="22">
        <f t="shared" si="0"/>
        <v>0</v>
      </c>
      <c r="C19" s="22"/>
      <c r="D19" s="22"/>
    </row>
    <row r="20" spans="1:4" ht="21.2" customHeight="1">
      <c r="A20" s="21" t="s">
        <v>175</v>
      </c>
      <c r="B20" s="22">
        <f t="shared" si="0"/>
        <v>0</v>
      </c>
      <c r="C20" s="22"/>
      <c r="D20" s="22"/>
    </row>
    <row r="21" spans="1:4" ht="21.2" customHeight="1">
      <c r="A21" s="21" t="s">
        <v>176</v>
      </c>
      <c r="B21" s="22">
        <f t="shared" si="0"/>
        <v>0</v>
      </c>
      <c r="C21" s="22"/>
      <c r="D21" s="22"/>
    </row>
    <row r="22" spans="1:4" ht="21.2" customHeight="1">
      <c r="A22" s="21" t="s">
        <v>177</v>
      </c>
      <c r="B22" s="22">
        <f t="shared" si="0"/>
        <v>0</v>
      </c>
      <c r="C22" s="22"/>
      <c r="D22" s="22"/>
    </row>
    <row r="23" spans="1:4" ht="21.2" customHeight="1">
      <c r="A23" s="21" t="s">
        <v>178</v>
      </c>
      <c r="B23" s="22">
        <f t="shared" si="0"/>
        <v>0</v>
      </c>
      <c r="C23" s="22"/>
      <c r="D23" s="22"/>
    </row>
    <row r="24" spans="1:4" ht="21.2" customHeight="1">
      <c r="A24" s="21" t="s">
        <v>179</v>
      </c>
      <c r="B24" s="22">
        <f t="shared" si="0"/>
        <v>0</v>
      </c>
      <c r="C24" s="22"/>
      <c r="D24" s="22"/>
    </row>
    <row r="25" spans="1:4" s="10" customFormat="1" ht="21.2" customHeight="1">
      <c r="A25" s="23" t="s">
        <v>151</v>
      </c>
      <c r="B25" s="24">
        <f t="shared" si="0"/>
        <v>1</v>
      </c>
      <c r="C25" s="24">
        <f>SUM(C26:C62)</f>
        <v>1</v>
      </c>
      <c r="D25" s="24"/>
    </row>
    <row r="26" spans="1:4" ht="21.2" customHeight="1">
      <c r="A26" s="21" t="s">
        <v>171</v>
      </c>
      <c r="B26" s="22">
        <f t="shared" si="0"/>
        <v>1</v>
      </c>
      <c r="C26" s="22">
        <v>1</v>
      </c>
      <c r="D26" s="22"/>
    </row>
    <row r="27" spans="1:4" ht="21.2" customHeight="1">
      <c r="A27" s="21" t="s">
        <v>180</v>
      </c>
      <c r="B27" s="22">
        <f t="shared" si="0"/>
        <v>0</v>
      </c>
      <c r="C27" s="22"/>
      <c r="D27" s="22"/>
    </row>
    <row r="28" spans="1:4" ht="21.2" customHeight="1">
      <c r="A28" s="21" t="s">
        <v>181</v>
      </c>
      <c r="B28" s="22">
        <f t="shared" si="0"/>
        <v>0</v>
      </c>
      <c r="C28" s="22"/>
      <c r="D28" s="22"/>
    </row>
    <row r="29" spans="1:4" ht="21.2" customHeight="1">
      <c r="A29" s="21" t="s">
        <v>182</v>
      </c>
      <c r="B29" s="22">
        <f t="shared" si="0"/>
        <v>0</v>
      </c>
      <c r="C29" s="22"/>
      <c r="D29" s="22"/>
    </row>
    <row r="30" spans="1:4" ht="21.2" customHeight="1">
      <c r="A30" s="21" t="s">
        <v>183</v>
      </c>
      <c r="B30" s="22">
        <f t="shared" si="0"/>
        <v>0</v>
      </c>
      <c r="C30" s="22"/>
      <c r="D30" s="22"/>
    </row>
    <row r="31" spans="1:4" ht="21.2" customHeight="1">
      <c r="A31" s="21" t="s">
        <v>184</v>
      </c>
      <c r="B31" s="22">
        <f t="shared" si="0"/>
        <v>0</v>
      </c>
      <c r="C31" s="22"/>
      <c r="D31" s="22"/>
    </row>
    <row r="32" spans="1:4" ht="21.2" customHeight="1">
      <c r="A32" s="21" t="s">
        <v>172</v>
      </c>
      <c r="B32" s="22">
        <f t="shared" si="0"/>
        <v>0</v>
      </c>
      <c r="C32" s="22"/>
      <c r="D32" s="22"/>
    </row>
    <row r="33" spans="1:4" ht="21.2" customHeight="1">
      <c r="A33" s="21" t="s">
        <v>185</v>
      </c>
      <c r="B33" s="22">
        <f t="shared" si="0"/>
        <v>0</v>
      </c>
      <c r="C33" s="22"/>
      <c r="D33" s="22"/>
    </row>
    <row r="34" spans="1:4" ht="21.2" customHeight="1">
      <c r="A34" s="21" t="s">
        <v>186</v>
      </c>
      <c r="B34" s="22">
        <f t="shared" si="0"/>
        <v>0</v>
      </c>
      <c r="C34" s="22"/>
      <c r="D34" s="22"/>
    </row>
    <row r="35" spans="1:4" ht="21.2" customHeight="1">
      <c r="A35" s="21" t="s">
        <v>246</v>
      </c>
      <c r="B35" s="22">
        <f>SUM(C35:C35)</f>
        <v>0</v>
      </c>
      <c r="C35" s="22"/>
      <c r="D35" s="22"/>
    </row>
    <row r="36" spans="1:4" ht="21.2" customHeight="1">
      <c r="A36" s="21" t="s">
        <v>187</v>
      </c>
      <c r="B36" s="22">
        <f t="shared" si="0"/>
        <v>0</v>
      </c>
      <c r="C36" s="22"/>
      <c r="D36" s="22"/>
    </row>
    <row r="37" spans="1:4" ht="21.2" customHeight="1">
      <c r="A37" s="21" t="s">
        <v>173</v>
      </c>
      <c r="B37" s="22">
        <f t="shared" si="0"/>
        <v>0</v>
      </c>
      <c r="C37" s="22"/>
      <c r="D37" s="22"/>
    </row>
    <row r="38" spans="1:4" ht="21.2" customHeight="1">
      <c r="A38" s="21" t="s">
        <v>188</v>
      </c>
      <c r="B38" s="22">
        <f t="shared" si="0"/>
        <v>0</v>
      </c>
      <c r="C38" s="22"/>
      <c r="D38" s="22"/>
    </row>
    <row r="39" spans="1:4" ht="21.2" customHeight="1">
      <c r="A39" s="21" t="s">
        <v>174</v>
      </c>
      <c r="B39" s="22">
        <f t="shared" si="0"/>
        <v>0</v>
      </c>
      <c r="C39" s="22"/>
      <c r="D39" s="22"/>
    </row>
    <row r="40" spans="1:4" ht="21.2" customHeight="1">
      <c r="A40" s="21" t="s">
        <v>189</v>
      </c>
      <c r="B40" s="22">
        <f t="shared" si="0"/>
        <v>0</v>
      </c>
      <c r="C40" s="22"/>
      <c r="D40" s="22"/>
    </row>
    <row r="41" spans="1:4" ht="21.2" customHeight="1">
      <c r="A41" s="21" t="s">
        <v>190</v>
      </c>
      <c r="B41" s="22">
        <f t="shared" si="0"/>
        <v>0</v>
      </c>
      <c r="C41" s="22"/>
      <c r="D41" s="22"/>
    </row>
    <row r="42" spans="1:4" ht="21.2" customHeight="1">
      <c r="A42" s="21" t="s">
        <v>191</v>
      </c>
      <c r="B42" s="22">
        <f t="shared" si="0"/>
        <v>0</v>
      </c>
      <c r="C42" s="22"/>
      <c r="D42" s="22"/>
    </row>
    <row r="43" spans="1:4" ht="21.2" customHeight="1">
      <c r="A43" s="21" t="s">
        <v>175</v>
      </c>
      <c r="B43" s="22">
        <f t="shared" si="0"/>
        <v>0</v>
      </c>
      <c r="C43" s="22"/>
      <c r="D43" s="22"/>
    </row>
    <row r="44" spans="1:4" ht="21.2" customHeight="1">
      <c r="A44" s="21" t="s">
        <v>192</v>
      </c>
      <c r="B44" s="22">
        <f t="shared" si="0"/>
        <v>0</v>
      </c>
      <c r="C44" s="22"/>
      <c r="D44" s="22"/>
    </row>
    <row r="45" spans="1:4" ht="21.2" customHeight="1">
      <c r="A45" s="21" t="s">
        <v>193</v>
      </c>
      <c r="B45" s="22">
        <f t="shared" si="0"/>
        <v>0</v>
      </c>
      <c r="C45" s="22"/>
      <c r="D45" s="22"/>
    </row>
    <row r="46" spans="1:4" ht="21.2" customHeight="1">
      <c r="A46" s="21" t="s">
        <v>194</v>
      </c>
      <c r="B46" s="22">
        <f t="shared" si="0"/>
        <v>0</v>
      </c>
      <c r="C46" s="22"/>
      <c r="D46" s="22"/>
    </row>
    <row r="47" spans="1:4" ht="21.2" customHeight="1">
      <c r="A47" s="21" t="s">
        <v>195</v>
      </c>
      <c r="B47" s="22">
        <f t="shared" si="0"/>
        <v>0</v>
      </c>
      <c r="C47" s="22"/>
      <c r="D47" s="22"/>
    </row>
    <row r="48" spans="1:4" ht="21.2" customHeight="1">
      <c r="A48" s="21" t="s">
        <v>196</v>
      </c>
      <c r="B48" s="22">
        <f t="shared" si="0"/>
        <v>0</v>
      </c>
      <c r="C48" s="22"/>
      <c r="D48" s="22"/>
    </row>
    <row r="49" spans="1:4" ht="21.2" customHeight="1">
      <c r="A49" s="21" t="s">
        <v>197</v>
      </c>
      <c r="B49" s="22">
        <f t="shared" ref="B49:B86" si="1">SUM(C49:C49)</f>
        <v>0</v>
      </c>
      <c r="C49" s="22"/>
      <c r="D49" s="22"/>
    </row>
    <row r="50" spans="1:4" ht="21.2" customHeight="1">
      <c r="A50" s="21" t="s">
        <v>198</v>
      </c>
      <c r="B50" s="22">
        <f t="shared" si="1"/>
        <v>0</v>
      </c>
      <c r="C50" s="22"/>
      <c r="D50" s="22"/>
    </row>
    <row r="51" spans="1:4" s="5" customFormat="1" ht="19.5" customHeight="1">
      <c r="A51" s="21" t="s">
        <v>257</v>
      </c>
      <c r="B51" s="22">
        <f t="shared" si="1"/>
        <v>0</v>
      </c>
      <c r="C51" s="22"/>
      <c r="D51" s="22"/>
    </row>
    <row r="52" spans="1:4" ht="21.2" customHeight="1">
      <c r="A52" s="21" t="s">
        <v>199</v>
      </c>
      <c r="B52" s="22">
        <f t="shared" si="1"/>
        <v>0</v>
      </c>
      <c r="C52" s="22"/>
      <c r="D52" s="22"/>
    </row>
    <row r="53" spans="1:4" ht="21.2" customHeight="1">
      <c r="A53" s="21" t="s">
        <v>200</v>
      </c>
      <c r="B53" s="22">
        <f t="shared" si="1"/>
        <v>0</v>
      </c>
      <c r="C53" s="22"/>
      <c r="D53" s="22"/>
    </row>
    <row r="54" spans="1:4" ht="21.2" customHeight="1">
      <c r="A54" s="21" t="s">
        <v>201</v>
      </c>
      <c r="B54" s="22">
        <f t="shared" si="1"/>
        <v>0</v>
      </c>
      <c r="C54" s="22"/>
      <c r="D54" s="22"/>
    </row>
    <row r="55" spans="1:4" ht="21.2" customHeight="1">
      <c r="A55" s="21" t="s">
        <v>202</v>
      </c>
      <c r="B55" s="22">
        <f t="shared" si="1"/>
        <v>0</v>
      </c>
      <c r="C55" s="22"/>
      <c r="D55" s="22"/>
    </row>
    <row r="56" spans="1:4" ht="21.2" customHeight="1">
      <c r="A56" s="21" t="s">
        <v>177</v>
      </c>
      <c r="B56" s="22">
        <f t="shared" si="1"/>
        <v>0</v>
      </c>
      <c r="C56" s="22"/>
      <c r="D56" s="22"/>
    </row>
    <row r="57" spans="1:4" ht="21.2" customHeight="1">
      <c r="A57" s="21" t="s">
        <v>178</v>
      </c>
      <c r="B57" s="22">
        <f t="shared" si="1"/>
        <v>0</v>
      </c>
      <c r="C57" s="22"/>
      <c r="D57" s="22"/>
    </row>
    <row r="58" spans="1:4" ht="21.2" customHeight="1">
      <c r="A58" s="21" t="s">
        <v>203</v>
      </c>
      <c r="B58" s="22">
        <f t="shared" si="1"/>
        <v>0</v>
      </c>
      <c r="C58" s="22"/>
      <c r="D58" s="22"/>
    </row>
    <row r="59" spans="1:4" ht="21.2" customHeight="1">
      <c r="A59" s="21" t="s">
        <v>204</v>
      </c>
      <c r="B59" s="22">
        <f t="shared" si="1"/>
        <v>0</v>
      </c>
      <c r="C59" s="22"/>
      <c r="D59" s="22"/>
    </row>
    <row r="60" spans="1:4" s="2" customFormat="1" ht="20.45" customHeight="1">
      <c r="A60" s="21" t="s">
        <v>275</v>
      </c>
      <c r="B60" s="22">
        <f>SUM(C60:D60)</f>
        <v>0</v>
      </c>
      <c r="C60" s="22"/>
      <c r="D60" s="22"/>
    </row>
    <row r="61" spans="1:4" s="2" customFormat="1" ht="20.45" customHeight="1">
      <c r="A61" s="21" t="s">
        <v>276</v>
      </c>
      <c r="B61" s="22">
        <f>SUM(C61:D61)</f>
        <v>0</v>
      </c>
      <c r="C61" s="22"/>
      <c r="D61" s="22"/>
    </row>
    <row r="62" spans="1:4" s="2" customFormat="1" ht="20.45" customHeight="1">
      <c r="A62" s="21" t="s">
        <v>277</v>
      </c>
      <c r="B62" s="22">
        <f>SUM(C62:D62)</f>
        <v>0</v>
      </c>
      <c r="C62" s="22"/>
      <c r="D62" s="22"/>
    </row>
    <row r="63" spans="1:4" s="10" customFormat="1" ht="21.2" customHeight="1">
      <c r="A63" s="23" t="s">
        <v>152</v>
      </c>
      <c r="B63" s="24">
        <f t="shared" si="1"/>
        <v>2</v>
      </c>
      <c r="C63" s="24">
        <f>SUM(C64:C89)</f>
        <v>2</v>
      </c>
      <c r="D63" s="24"/>
    </row>
    <row r="64" spans="1:4" ht="21.2" customHeight="1">
      <c r="A64" s="21" t="s">
        <v>171</v>
      </c>
      <c r="B64" s="22">
        <f t="shared" si="1"/>
        <v>2</v>
      </c>
      <c r="C64" s="22">
        <v>2</v>
      </c>
      <c r="D64" s="22"/>
    </row>
    <row r="65" spans="1:4" ht="21.2" customHeight="1">
      <c r="A65" s="21" t="s">
        <v>180</v>
      </c>
      <c r="B65" s="22">
        <f t="shared" si="1"/>
        <v>0</v>
      </c>
      <c r="C65" s="22"/>
      <c r="D65" s="22"/>
    </row>
    <row r="66" spans="1:4" ht="21.2" customHeight="1">
      <c r="A66" s="21" t="s">
        <v>181</v>
      </c>
      <c r="B66" s="22">
        <f t="shared" si="1"/>
        <v>0</v>
      </c>
      <c r="C66" s="22"/>
      <c r="D66" s="22"/>
    </row>
    <row r="67" spans="1:4" ht="21.2" customHeight="1">
      <c r="A67" s="21" t="s">
        <v>182</v>
      </c>
      <c r="B67" s="22">
        <f t="shared" si="1"/>
        <v>0</v>
      </c>
      <c r="C67" s="22"/>
      <c r="D67" s="22"/>
    </row>
    <row r="68" spans="1:4" ht="21.2" customHeight="1">
      <c r="A68" s="21" t="s">
        <v>205</v>
      </c>
      <c r="B68" s="22">
        <f t="shared" si="1"/>
        <v>0</v>
      </c>
      <c r="C68" s="22"/>
      <c r="D68" s="22"/>
    </row>
    <row r="69" spans="1:4" ht="21.2" customHeight="1">
      <c r="A69" s="21" t="s">
        <v>183</v>
      </c>
      <c r="B69" s="22">
        <f t="shared" si="1"/>
        <v>0</v>
      </c>
      <c r="C69" s="22"/>
      <c r="D69" s="22"/>
    </row>
    <row r="70" spans="1:4" ht="21.2" customHeight="1">
      <c r="A70" s="21" t="s">
        <v>184</v>
      </c>
      <c r="B70" s="22">
        <f t="shared" si="1"/>
        <v>0</v>
      </c>
      <c r="C70" s="22"/>
      <c r="D70" s="22"/>
    </row>
    <row r="71" spans="1:4" ht="21.2" customHeight="1">
      <c r="A71" s="21" t="s">
        <v>185</v>
      </c>
      <c r="B71" s="22">
        <f t="shared" si="1"/>
        <v>0</v>
      </c>
      <c r="C71" s="22"/>
      <c r="D71" s="22"/>
    </row>
    <row r="72" spans="1:4" ht="21.2" customHeight="1">
      <c r="A72" s="21" t="s">
        <v>186</v>
      </c>
      <c r="B72" s="22">
        <f t="shared" si="1"/>
        <v>0</v>
      </c>
      <c r="C72" s="22"/>
      <c r="D72" s="22"/>
    </row>
    <row r="73" spans="1:4" ht="21.2" customHeight="1">
      <c r="A73" s="21" t="s">
        <v>245</v>
      </c>
      <c r="B73" s="22">
        <f>SUM(C73:C73)</f>
        <v>0</v>
      </c>
      <c r="C73" s="22"/>
      <c r="D73" s="22"/>
    </row>
    <row r="74" spans="1:4" ht="21.2" customHeight="1">
      <c r="A74" s="21" t="s">
        <v>206</v>
      </c>
      <c r="B74" s="22">
        <f t="shared" si="1"/>
        <v>0</v>
      </c>
      <c r="C74" s="22"/>
      <c r="D74" s="22"/>
    </row>
    <row r="75" spans="1:4" ht="21.2" customHeight="1">
      <c r="A75" s="21" t="s">
        <v>172</v>
      </c>
      <c r="B75" s="22">
        <f t="shared" si="1"/>
        <v>0</v>
      </c>
      <c r="C75" s="22"/>
      <c r="D75" s="22"/>
    </row>
    <row r="76" spans="1:4" ht="21.2" customHeight="1">
      <c r="A76" s="21" t="s">
        <v>187</v>
      </c>
      <c r="B76" s="22">
        <f t="shared" si="1"/>
        <v>0</v>
      </c>
      <c r="C76" s="22"/>
      <c r="D76" s="22"/>
    </row>
    <row r="77" spans="1:4" ht="21.2" customHeight="1">
      <c r="A77" s="21" t="s">
        <v>188</v>
      </c>
      <c r="B77" s="22">
        <f t="shared" si="1"/>
        <v>0</v>
      </c>
      <c r="C77" s="22"/>
      <c r="D77" s="22"/>
    </row>
    <row r="78" spans="1:4" ht="21.2" customHeight="1">
      <c r="A78" s="21" t="s">
        <v>173</v>
      </c>
      <c r="B78" s="22">
        <f t="shared" si="1"/>
        <v>0</v>
      </c>
      <c r="C78" s="22"/>
      <c r="D78" s="22"/>
    </row>
    <row r="79" spans="1:4" ht="21.2" customHeight="1">
      <c r="A79" s="21" t="s">
        <v>174</v>
      </c>
      <c r="B79" s="22">
        <f t="shared" si="1"/>
        <v>0</v>
      </c>
      <c r="C79" s="22"/>
      <c r="D79" s="22"/>
    </row>
    <row r="80" spans="1:4" s="2" customFormat="1" ht="21" customHeight="1">
      <c r="A80" s="21" t="s">
        <v>259</v>
      </c>
      <c r="B80" s="22">
        <f>SUM(C80:D80)</f>
        <v>0</v>
      </c>
      <c r="C80" s="22"/>
      <c r="D80" s="22"/>
    </row>
    <row r="81" spans="1:4" ht="21.2" customHeight="1">
      <c r="A81" s="21" t="s">
        <v>207</v>
      </c>
      <c r="B81" s="22">
        <f t="shared" si="1"/>
        <v>0</v>
      </c>
      <c r="C81" s="22"/>
      <c r="D81" s="22"/>
    </row>
    <row r="82" spans="1:4" ht="21.2" customHeight="1">
      <c r="A82" s="21" t="s">
        <v>194</v>
      </c>
      <c r="B82" s="22">
        <f t="shared" si="1"/>
        <v>0</v>
      </c>
      <c r="C82" s="22"/>
      <c r="D82" s="22"/>
    </row>
    <row r="83" spans="1:4" ht="21.2" customHeight="1">
      <c r="A83" s="21" t="s">
        <v>208</v>
      </c>
      <c r="B83" s="22">
        <f t="shared" si="1"/>
        <v>0</v>
      </c>
      <c r="C83" s="22"/>
      <c r="D83" s="22"/>
    </row>
    <row r="84" spans="1:4" ht="21.2" customHeight="1">
      <c r="A84" s="21" t="s">
        <v>175</v>
      </c>
      <c r="B84" s="22">
        <f t="shared" si="1"/>
        <v>0</v>
      </c>
      <c r="C84" s="22"/>
      <c r="D84" s="22"/>
    </row>
    <row r="85" spans="1:4" ht="21.2" customHeight="1">
      <c r="A85" s="21" t="s">
        <v>191</v>
      </c>
      <c r="B85" s="22">
        <f t="shared" si="1"/>
        <v>0</v>
      </c>
      <c r="C85" s="22"/>
      <c r="D85" s="22"/>
    </row>
    <row r="86" spans="1:4" ht="21.2" customHeight="1">
      <c r="A86" s="21" t="s">
        <v>209</v>
      </c>
      <c r="B86" s="22">
        <f t="shared" si="1"/>
        <v>0</v>
      </c>
      <c r="C86" s="22"/>
      <c r="D86" s="22"/>
    </row>
    <row r="87" spans="1:4" ht="21.2" customHeight="1">
      <c r="A87" s="21" t="s">
        <v>210</v>
      </c>
      <c r="B87" s="22">
        <f t="shared" ref="B87:B122" si="2">SUM(C87:C87)</f>
        <v>0</v>
      </c>
      <c r="C87" s="22"/>
      <c r="D87" s="22"/>
    </row>
    <row r="88" spans="1:4" ht="21.2" customHeight="1">
      <c r="A88" s="21" t="s">
        <v>190</v>
      </c>
      <c r="B88" s="22">
        <f t="shared" si="2"/>
        <v>0</v>
      </c>
      <c r="C88" s="22"/>
      <c r="D88" s="22"/>
    </row>
    <row r="89" spans="1:4" ht="21.2" customHeight="1">
      <c r="A89" s="21" t="s">
        <v>198</v>
      </c>
      <c r="B89" s="22">
        <f t="shared" si="2"/>
        <v>0</v>
      </c>
      <c r="C89" s="22"/>
      <c r="D89" s="22"/>
    </row>
    <row r="90" spans="1:4" s="10" customFormat="1" ht="21.2" customHeight="1">
      <c r="A90" s="23" t="s">
        <v>153</v>
      </c>
      <c r="B90" s="24">
        <f t="shared" si="2"/>
        <v>1</v>
      </c>
      <c r="C90" s="24">
        <f>SUM(C91:C112)</f>
        <v>1</v>
      </c>
      <c r="D90" s="24"/>
    </row>
    <row r="91" spans="1:4" ht="21.2" customHeight="1">
      <c r="A91" s="21" t="s">
        <v>171</v>
      </c>
      <c r="B91" s="22">
        <f t="shared" si="2"/>
        <v>1</v>
      </c>
      <c r="C91" s="22">
        <v>1</v>
      </c>
      <c r="D91" s="22"/>
    </row>
    <row r="92" spans="1:4" ht="21.2" customHeight="1">
      <c r="A92" s="21" t="s">
        <v>180</v>
      </c>
      <c r="B92" s="22">
        <f t="shared" si="2"/>
        <v>0</v>
      </c>
      <c r="C92" s="22"/>
      <c r="D92" s="22"/>
    </row>
    <row r="93" spans="1:4" ht="21.2" customHeight="1">
      <c r="A93" s="21" t="s">
        <v>181</v>
      </c>
      <c r="B93" s="22">
        <f t="shared" si="2"/>
        <v>0</v>
      </c>
      <c r="C93" s="22"/>
      <c r="D93" s="22"/>
    </row>
    <row r="94" spans="1:4" ht="21.2" customHeight="1">
      <c r="A94" s="21" t="s">
        <v>205</v>
      </c>
      <c r="B94" s="22">
        <f t="shared" si="2"/>
        <v>0</v>
      </c>
      <c r="C94" s="22"/>
      <c r="D94" s="22"/>
    </row>
    <row r="95" spans="1:4" ht="21.2" customHeight="1">
      <c r="A95" s="21" t="s">
        <v>183</v>
      </c>
      <c r="B95" s="22">
        <f t="shared" si="2"/>
        <v>0</v>
      </c>
      <c r="C95" s="22"/>
      <c r="D95" s="22"/>
    </row>
    <row r="96" spans="1:4" ht="21.2" customHeight="1">
      <c r="A96" s="21" t="s">
        <v>184</v>
      </c>
      <c r="B96" s="22">
        <f t="shared" si="2"/>
        <v>0</v>
      </c>
      <c r="C96" s="22"/>
      <c r="D96" s="22"/>
    </row>
    <row r="97" spans="1:4" ht="21.2" customHeight="1">
      <c r="A97" s="21" t="s">
        <v>186</v>
      </c>
      <c r="B97" s="22">
        <f t="shared" si="2"/>
        <v>0</v>
      </c>
      <c r="C97" s="22"/>
      <c r="D97" s="22"/>
    </row>
    <row r="98" spans="1:4" ht="21.2" customHeight="1">
      <c r="A98" s="21" t="s">
        <v>245</v>
      </c>
      <c r="B98" s="22">
        <f>SUM(C98:C98)</f>
        <v>0</v>
      </c>
      <c r="C98" s="22"/>
      <c r="D98" s="22"/>
    </row>
    <row r="99" spans="1:4" ht="21.2" customHeight="1">
      <c r="A99" s="21" t="s">
        <v>211</v>
      </c>
      <c r="B99" s="22">
        <f t="shared" si="2"/>
        <v>0</v>
      </c>
      <c r="C99" s="22"/>
      <c r="D99" s="22"/>
    </row>
    <row r="100" spans="1:4" ht="21.2" customHeight="1">
      <c r="A100" s="21" t="s">
        <v>172</v>
      </c>
      <c r="B100" s="22">
        <f t="shared" si="2"/>
        <v>0</v>
      </c>
      <c r="C100" s="22"/>
      <c r="D100" s="22"/>
    </row>
    <row r="101" spans="1:4" ht="21.2" customHeight="1">
      <c r="A101" s="21" t="s">
        <v>182</v>
      </c>
      <c r="B101" s="22">
        <f t="shared" si="2"/>
        <v>0</v>
      </c>
      <c r="C101" s="22"/>
      <c r="D101" s="22"/>
    </row>
    <row r="102" spans="1:4" ht="21.2" customHeight="1">
      <c r="A102" s="21" t="s">
        <v>212</v>
      </c>
      <c r="B102" s="22">
        <f t="shared" si="2"/>
        <v>0</v>
      </c>
      <c r="C102" s="22"/>
      <c r="D102" s="22"/>
    </row>
    <row r="103" spans="1:4" ht="21.2" customHeight="1">
      <c r="A103" s="21" t="s">
        <v>173</v>
      </c>
      <c r="B103" s="22">
        <f t="shared" si="2"/>
        <v>0</v>
      </c>
      <c r="C103" s="22"/>
      <c r="D103" s="22"/>
    </row>
    <row r="104" spans="1:4" ht="21.2" customHeight="1">
      <c r="A104" s="21" t="s">
        <v>175</v>
      </c>
      <c r="B104" s="22">
        <f t="shared" si="2"/>
        <v>0</v>
      </c>
      <c r="C104" s="22"/>
      <c r="D104" s="22"/>
    </row>
    <row r="105" spans="1:4" ht="21.2" customHeight="1">
      <c r="A105" s="21" t="s">
        <v>187</v>
      </c>
      <c r="B105" s="22">
        <f t="shared" si="2"/>
        <v>0</v>
      </c>
      <c r="C105" s="22"/>
      <c r="D105" s="22"/>
    </row>
    <row r="106" spans="1:4" ht="21.2" customHeight="1">
      <c r="A106" s="21" t="s">
        <v>190</v>
      </c>
      <c r="B106" s="22">
        <f t="shared" si="2"/>
        <v>0</v>
      </c>
      <c r="C106" s="22"/>
      <c r="D106" s="22"/>
    </row>
    <row r="107" spans="1:4" ht="21.2" customHeight="1">
      <c r="A107" s="21" t="s">
        <v>174</v>
      </c>
      <c r="B107" s="22">
        <f t="shared" si="2"/>
        <v>0</v>
      </c>
      <c r="C107" s="22"/>
      <c r="D107" s="22"/>
    </row>
    <row r="108" spans="1:4" ht="21.2" customHeight="1">
      <c r="A108" s="21" t="s">
        <v>188</v>
      </c>
      <c r="B108" s="22">
        <f t="shared" si="2"/>
        <v>0</v>
      </c>
      <c r="C108" s="22"/>
      <c r="D108" s="22"/>
    </row>
    <row r="109" spans="1:4" ht="21.2" customHeight="1">
      <c r="A109" s="21" t="s">
        <v>208</v>
      </c>
      <c r="B109" s="22">
        <f t="shared" si="2"/>
        <v>0</v>
      </c>
      <c r="C109" s="22"/>
      <c r="D109" s="22"/>
    </row>
    <row r="110" spans="1:4" ht="21.2" customHeight="1">
      <c r="A110" s="21" t="s">
        <v>207</v>
      </c>
      <c r="B110" s="22">
        <f t="shared" si="2"/>
        <v>0</v>
      </c>
      <c r="C110" s="22"/>
      <c r="D110" s="22"/>
    </row>
    <row r="111" spans="1:4" ht="21.2" customHeight="1">
      <c r="A111" s="21" t="s">
        <v>213</v>
      </c>
      <c r="B111" s="22">
        <f t="shared" si="2"/>
        <v>0</v>
      </c>
      <c r="C111" s="22"/>
      <c r="D111" s="22"/>
    </row>
    <row r="112" spans="1:4" ht="21.2" customHeight="1">
      <c r="A112" s="21" t="s">
        <v>214</v>
      </c>
      <c r="B112" s="22">
        <f t="shared" si="2"/>
        <v>0</v>
      </c>
      <c r="C112" s="22"/>
      <c r="D112" s="22"/>
    </row>
    <row r="113" spans="1:4" s="10" customFormat="1" ht="21.2" customHeight="1">
      <c r="A113" s="23" t="s">
        <v>154</v>
      </c>
      <c r="B113" s="24">
        <f t="shared" si="2"/>
        <v>0</v>
      </c>
      <c r="C113" s="24">
        <f>SUM(C114:C124)</f>
        <v>0</v>
      </c>
      <c r="D113" s="24"/>
    </row>
    <row r="114" spans="1:4" ht="21.2" customHeight="1">
      <c r="A114" s="21" t="s">
        <v>264</v>
      </c>
      <c r="B114" s="22">
        <f t="shared" si="2"/>
        <v>0</v>
      </c>
      <c r="C114" s="22"/>
      <c r="D114" s="22"/>
    </row>
    <row r="115" spans="1:4" ht="21.2" customHeight="1">
      <c r="A115" s="21" t="s">
        <v>263</v>
      </c>
      <c r="B115" s="22">
        <f t="shared" si="2"/>
        <v>0</v>
      </c>
      <c r="C115" s="22"/>
      <c r="D115" s="22"/>
    </row>
    <row r="116" spans="1:4" ht="21.2" customHeight="1">
      <c r="A116" s="21" t="s">
        <v>260</v>
      </c>
      <c r="B116" s="22">
        <f t="shared" si="2"/>
        <v>0</v>
      </c>
      <c r="C116" s="22"/>
      <c r="D116" s="22"/>
    </row>
    <row r="117" spans="1:4" ht="21.2" customHeight="1">
      <c r="A117" s="21" t="s">
        <v>261</v>
      </c>
      <c r="B117" s="22">
        <f t="shared" si="2"/>
        <v>0</v>
      </c>
      <c r="C117" s="22"/>
      <c r="D117" s="22"/>
    </row>
    <row r="118" spans="1:4" ht="21.2" customHeight="1">
      <c r="A118" s="21" t="s">
        <v>262</v>
      </c>
      <c r="B118" s="22">
        <f t="shared" si="2"/>
        <v>0</v>
      </c>
      <c r="C118" s="22"/>
      <c r="D118" s="22"/>
    </row>
    <row r="119" spans="1:4" ht="21.2" customHeight="1">
      <c r="A119" s="21" t="s">
        <v>265</v>
      </c>
      <c r="B119" s="22">
        <f t="shared" si="2"/>
        <v>0</v>
      </c>
      <c r="C119" s="22"/>
      <c r="D119" s="22"/>
    </row>
    <row r="120" spans="1:4" ht="21.2" customHeight="1">
      <c r="A120" s="21" t="s">
        <v>266</v>
      </c>
      <c r="B120" s="22">
        <f t="shared" si="2"/>
        <v>0</v>
      </c>
      <c r="C120" s="22"/>
      <c r="D120" s="22"/>
    </row>
    <row r="121" spans="1:4" ht="21.2" customHeight="1">
      <c r="A121" s="21" t="s">
        <v>258</v>
      </c>
      <c r="B121" s="22">
        <f t="shared" si="2"/>
        <v>0</v>
      </c>
      <c r="C121" s="22"/>
      <c r="D121" s="22"/>
    </row>
    <row r="122" spans="1:4" ht="21.2" customHeight="1">
      <c r="A122" s="21" t="s">
        <v>267</v>
      </c>
      <c r="B122" s="22">
        <f t="shared" si="2"/>
        <v>0</v>
      </c>
      <c r="C122" s="22"/>
      <c r="D122" s="22"/>
    </row>
    <row r="123" spans="1:4" ht="21.2" customHeight="1">
      <c r="A123" s="21" t="s">
        <v>268</v>
      </c>
      <c r="B123" s="22">
        <f>SUM(C123:C123)</f>
        <v>0</v>
      </c>
      <c r="C123" s="22"/>
      <c r="D123" s="22"/>
    </row>
    <row r="124" spans="1:4" ht="21.2" customHeight="1">
      <c r="A124" s="21" t="s">
        <v>269</v>
      </c>
      <c r="B124" s="22">
        <f>SUM(C124:C124)</f>
        <v>0</v>
      </c>
      <c r="C124" s="22"/>
      <c r="D124" s="22"/>
    </row>
    <row r="125" spans="1:4" ht="21.2" customHeight="1">
      <c r="A125" s="19" t="s">
        <v>160</v>
      </c>
      <c r="B125" s="20">
        <f>SUM(B126:B127)</f>
        <v>0</v>
      </c>
      <c r="C125" s="20">
        <f>SUM(C126:C127)</f>
        <v>0</v>
      </c>
      <c r="D125" s="20"/>
    </row>
    <row r="126" spans="1:4" ht="21.2" customHeight="1">
      <c r="A126" s="21" t="s">
        <v>215</v>
      </c>
      <c r="B126" s="22">
        <f>SUM(C126:C126)</f>
        <v>0</v>
      </c>
      <c r="C126" s="22"/>
      <c r="D126" s="22"/>
    </row>
    <row r="127" spans="1:4" ht="21.2" customHeight="1">
      <c r="A127" s="21" t="s">
        <v>216</v>
      </c>
      <c r="B127" s="22">
        <f>SUM(C127:C127)</f>
        <v>0</v>
      </c>
      <c r="C127" s="22"/>
      <c r="D127" s="22"/>
    </row>
    <row r="128" spans="1:4" ht="21.2" customHeight="1">
      <c r="A128" s="19" t="s">
        <v>161</v>
      </c>
      <c r="B128" s="20">
        <f>SUM(B129:B130)</f>
        <v>0</v>
      </c>
      <c r="C128" s="20">
        <f>SUM(C129:C130)</f>
        <v>0</v>
      </c>
      <c r="D128" s="20"/>
    </row>
    <row r="129" spans="1:4" ht="21.2" customHeight="1">
      <c r="A129" s="21" t="s">
        <v>217</v>
      </c>
      <c r="B129" s="22">
        <f>SUM(C129:C129)</f>
        <v>0</v>
      </c>
      <c r="C129" s="22"/>
      <c r="D129" s="22"/>
    </row>
    <row r="130" spans="1:4" ht="21.2" customHeight="1">
      <c r="A130" s="21" t="s">
        <v>271</v>
      </c>
      <c r="B130" s="22">
        <f>SUM(C130:C130)</f>
        <v>0</v>
      </c>
      <c r="C130" s="22"/>
      <c r="D130" s="22"/>
    </row>
    <row r="131" spans="1:4" ht="21.2" customHeight="1">
      <c r="A131" s="21" t="s">
        <v>218</v>
      </c>
      <c r="B131" s="22">
        <f>SUM(C131:C131)</f>
        <v>0</v>
      </c>
      <c r="C131" s="22"/>
      <c r="D131" s="22"/>
    </row>
    <row r="132" spans="1:4" ht="21.2" customHeight="1">
      <c r="A132" s="19" t="s">
        <v>162</v>
      </c>
      <c r="B132" s="20">
        <f>SUM(B133:B134)</f>
        <v>0</v>
      </c>
      <c r="C132" s="20">
        <f>SUM(C133:C134)</f>
        <v>0</v>
      </c>
      <c r="D132" s="20"/>
    </row>
    <row r="133" spans="1:4" ht="21.2" customHeight="1">
      <c r="A133" s="21" t="s">
        <v>272</v>
      </c>
      <c r="B133" s="22">
        <f>SUM(C133:C133)</f>
        <v>0</v>
      </c>
      <c r="C133" s="22"/>
      <c r="D133" s="22"/>
    </row>
    <row r="134" spans="1:4" ht="21.2" customHeight="1">
      <c r="A134" s="21" t="s">
        <v>273</v>
      </c>
      <c r="B134" s="22">
        <f>SUM(C134:C134)</f>
        <v>0</v>
      </c>
      <c r="C134" s="22"/>
      <c r="D134" s="22"/>
    </row>
    <row r="135" spans="1:4" ht="21.2" customHeight="1">
      <c r="A135" s="19" t="s">
        <v>163</v>
      </c>
      <c r="B135" s="20">
        <f>B136+B141+B151+B163+B177</f>
        <v>3</v>
      </c>
      <c r="C135" s="20">
        <f>C136+C141+C151+C163+C177</f>
        <v>3</v>
      </c>
      <c r="D135" s="20"/>
    </row>
    <row r="136" spans="1:4" s="10" customFormat="1" ht="21.2" customHeight="1">
      <c r="A136" s="23" t="s">
        <v>155</v>
      </c>
      <c r="B136" s="24">
        <f>SUM(B137:B140)</f>
        <v>0</v>
      </c>
      <c r="C136" s="24">
        <f>SUM(C137:C140)</f>
        <v>0</v>
      </c>
      <c r="D136" s="24"/>
    </row>
    <row r="137" spans="1:4" ht="21.2" customHeight="1">
      <c r="A137" s="21" t="s">
        <v>219</v>
      </c>
      <c r="B137" s="22">
        <f>SUM(C137:C137)</f>
        <v>0</v>
      </c>
      <c r="C137" s="22"/>
      <c r="D137" s="22"/>
    </row>
    <row r="138" spans="1:4" s="11" customFormat="1" ht="20.100000000000001" customHeight="1">
      <c r="A138" s="21" t="s">
        <v>220</v>
      </c>
      <c r="B138" s="22">
        <f>SUM(C138:C138)</f>
        <v>0</v>
      </c>
      <c r="C138" s="22"/>
      <c r="D138" s="22"/>
    </row>
    <row r="139" spans="1:4" ht="21.2" customHeight="1">
      <c r="A139" s="64" t="s">
        <v>221</v>
      </c>
      <c r="B139" s="22">
        <f>SUM(C139:C139)</f>
        <v>0</v>
      </c>
      <c r="C139" s="22"/>
      <c r="D139" s="22"/>
    </row>
    <row r="140" spans="1:4" ht="21.2" customHeight="1">
      <c r="A140" s="38" t="s">
        <v>283</v>
      </c>
      <c r="B140" s="22">
        <f>SUM(C140:C140)</f>
        <v>0</v>
      </c>
      <c r="C140" s="22"/>
      <c r="D140" s="22"/>
    </row>
    <row r="141" spans="1:4" s="10" customFormat="1" ht="21.2" customHeight="1">
      <c r="A141" s="23" t="s">
        <v>156</v>
      </c>
      <c r="B141" s="24">
        <f>SUM(B142:B150)</f>
        <v>1</v>
      </c>
      <c r="C141" s="24">
        <f>SUM(C142:C150)</f>
        <v>1</v>
      </c>
      <c r="D141" s="24"/>
    </row>
    <row r="142" spans="1:4" ht="21.2" customHeight="1">
      <c r="A142" s="21" t="s">
        <v>219</v>
      </c>
      <c r="B142" s="22">
        <f t="shared" ref="B142:B182" si="3">SUM(C142:C142)</f>
        <v>0</v>
      </c>
      <c r="C142" s="22"/>
      <c r="D142" s="22"/>
    </row>
    <row r="143" spans="1:4" ht="21.2" customHeight="1">
      <c r="A143" s="21" t="s">
        <v>220</v>
      </c>
      <c r="B143" s="22">
        <f t="shared" si="3"/>
        <v>0</v>
      </c>
      <c r="C143" s="22"/>
      <c r="D143" s="22"/>
    </row>
    <row r="144" spans="1:4" ht="21.2" customHeight="1">
      <c r="A144" s="21" t="s">
        <v>223</v>
      </c>
      <c r="B144" s="22">
        <f>SUM(C144:D144)</f>
        <v>0</v>
      </c>
      <c r="C144" s="22"/>
      <c r="D144" s="22"/>
    </row>
    <row r="145" spans="1:4" ht="21.2" customHeight="1">
      <c r="A145" s="21" t="s">
        <v>221</v>
      </c>
      <c r="B145" s="44">
        <f t="shared" si="3"/>
        <v>1</v>
      </c>
      <c r="C145" s="44">
        <v>1</v>
      </c>
      <c r="D145" s="22"/>
    </row>
    <row r="146" spans="1:4" ht="21.2" customHeight="1">
      <c r="A146" s="21" t="s">
        <v>224</v>
      </c>
      <c r="B146" s="22">
        <f t="shared" si="3"/>
        <v>0</v>
      </c>
      <c r="C146" s="22"/>
      <c r="D146" s="22"/>
    </row>
    <row r="147" spans="1:4" ht="21.2" customHeight="1">
      <c r="A147" s="21" t="s">
        <v>225</v>
      </c>
      <c r="B147" s="22">
        <f t="shared" si="3"/>
        <v>0</v>
      </c>
      <c r="C147" s="22"/>
      <c r="D147" s="22"/>
    </row>
    <row r="148" spans="1:4" ht="21.2" customHeight="1">
      <c r="A148" s="21" t="s">
        <v>226</v>
      </c>
      <c r="B148" s="22">
        <f t="shared" si="3"/>
        <v>0</v>
      </c>
      <c r="C148" s="22"/>
      <c r="D148" s="22"/>
    </row>
    <row r="149" spans="1:4" s="11" customFormat="1" ht="20.100000000000001" customHeight="1">
      <c r="A149" s="21" t="s">
        <v>227</v>
      </c>
      <c r="B149" s="44">
        <f>SUM(C149:D149)</f>
        <v>0</v>
      </c>
      <c r="C149" s="44">
        <v>0</v>
      </c>
      <c r="D149" s="22"/>
    </row>
    <row r="150" spans="1:4" ht="21.2" customHeight="1">
      <c r="A150" s="21" t="s">
        <v>222</v>
      </c>
      <c r="B150" s="22">
        <f t="shared" si="3"/>
        <v>0</v>
      </c>
      <c r="C150" s="22"/>
      <c r="D150" s="22"/>
    </row>
    <row r="151" spans="1:4" s="10" customFormat="1" ht="21.2" customHeight="1">
      <c r="A151" s="23" t="s">
        <v>157</v>
      </c>
      <c r="B151" s="24">
        <f t="shared" si="3"/>
        <v>2</v>
      </c>
      <c r="C151" s="24">
        <f>SUM(C152:C162)</f>
        <v>2</v>
      </c>
      <c r="D151" s="24"/>
    </row>
    <row r="152" spans="1:4" ht="21.2" customHeight="1">
      <c r="A152" s="21" t="s">
        <v>228</v>
      </c>
      <c r="B152" s="32">
        <f t="shared" si="3"/>
        <v>1</v>
      </c>
      <c r="C152" s="22">
        <v>1</v>
      </c>
      <c r="D152" s="22"/>
    </row>
    <row r="153" spans="1:4" s="5" customFormat="1" ht="19.5" customHeight="1">
      <c r="A153" s="62" t="s">
        <v>143</v>
      </c>
      <c r="B153" s="22">
        <f>SUM(C153:C153)</f>
        <v>0</v>
      </c>
      <c r="C153" s="44"/>
      <c r="D153" s="44"/>
    </row>
    <row r="154" spans="1:4" ht="21.2" customHeight="1">
      <c r="A154" s="21" t="s">
        <v>229</v>
      </c>
      <c r="B154" s="22">
        <f t="shared" si="3"/>
        <v>0</v>
      </c>
      <c r="C154" s="22"/>
      <c r="D154" s="22"/>
    </row>
    <row r="155" spans="1:4" ht="21.2" customHeight="1">
      <c r="A155" s="21" t="s">
        <v>230</v>
      </c>
      <c r="B155" s="22">
        <f t="shared" si="3"/>
        <v>0</v>
      </c>
      <c r="C155" s="22"/>
      <c r="D155" s="22"/>
    </row>
    <row r="156" spans="1:4" ht="21.2" customHeight="1">
      <c r="A156" s="21" t="s">
        <v>231</v>
      </c>
      <c r="B156" s="47">
        <f t="shared" si="3"/>
        <v>0</v>
      </c>
      <c r="C156" s="47">
        <v>0</v>
      </c>
      <c r="D156" s="22"/>
    </row>
    <row r="157" spans="1:4" ht="21.2" customHeight="1">
      <c r="A157" s="63" t="s">
        <v>239</v>
      </c>
      <c r="B157" s="22">
        <f t="shared" si="3"/>
        <v>0</v>
      </c>
      <c r="C157" s="47"/>
      <c r="D157" s="22"/>
    </row>
    <row r="158" spans="1:4" ht="21.2" customHeight="1">
      <c r="A158" s="21" t="s">
        <v>232</v>
      </c>
      <c r="B158" s="22">
        <f t="shared" si="3"/>
        <v>0</v>
      </c>
      <c r="C158" s="22"/>
      <c r="D158" s="22"/>
    </row>
    <row r="159" spans="1:4" ht="21.2" customHeight="1">
      <c r="A159" s="21" t="s">
        <v>233</v>
      </c>
      <c r="B159" s="22">
        <f t="shared" si="3"/>
        <v>0</v>
      </c>
      <c r="C159" s="22"/>
      <c r="D159" s="22"/>
    </row>
    <row r="160" spans="1:4" ht="21.2" customHeight="1">
      <c r="A160" s="21" t="s">
        <v>234</v>
      </c>
      <c r="B160" s="22">
        <f t="shared" si="3"/>
        <v>0</v>
      </c>
      <c r="C160" s="22"/>
      <c r="D160" s="22"/>
    </row>
    <row r="161" spans="1:4" ht="21.2" customHeight="1">
      <c r="A161" s="21" t="s">
        <v>235</v>
      </c>
      <c r="B161" s="22">
        <f t="shared" si="3"/>
        <v>0</v>
      </c>
      <c r="C161" s="22"/>
      <c r="D161" s="22"/>
    </row>
    <row r="162" spans="1:4" ht="21.2" customHeight="1">
      <c r="A162" s="21" t="s">
        <v>236</v>
      </c>
      <c r="B162" s="46">
        <f t="shared" si="3"/>
        <v>1</v>
      </c>
      <c r="C162" s="46">
        <v>1</v>
      </c>
      <c r="D162" s="22"/>
    </row>
    <row r="163" spans="1:4" s="10" customFormat="1" ht="21.2" customHeight="1">
      <c r="A163" s="23" t="s">
        <v>158</v>
      </c>
      <c r="B163" s="24">
        <f t="shared" si="3"/>
        <v>0</v>
      </c>
      <c r="C163" s="24">
        <f>SUM(C164:C176)</f>
        <v>0</v>
      </c>
      <c r="D163" s="24">
        <f>SUM(D164:D176)</f>
        <v>0</v>
      </c>
    </row>
    <row r="164" spans="1:4" ht="21.2" customHeight="1">
      <c r="A164" s="21" t="s">
        <v>228</v>
      </c>
      <c r="B164" s="22">
        <f t="shared" si="3"/>
        <v>0</v>
      </c>
      <c r="C164" s="22"/>
      <c r="D164" s="22"/>
    </row>
    <row r="165" spans="1:4" ht="21.2" customHeight="1">
      <c r="A165" s="21" t="s">
        <v>237</v>
      </c>
      <c r="B165" s="22">
        <f t="shared" si="3"/>
        <v>0</v>
      </c>
      <c r="C165" s="22"/>
      <c r="D165" s="22"/>
    </row>
    <row r="166" spans="1:4" ht="21.2" customHeight="1">
      <c r="A166" s="21" t="s">
        <v>230</v>
      </c>
      <c r="B166" s="22">
        <f t="shared" si="3"/>
        <v>0</v>
      </c>
      <c r="C166" s="22"/>
      <c r="D166" s="22"/>
    </row>
    <row r="167" spans="1:4" ht="21.2" customHeight="1">
      <c r="A167" s="21" t="s">
        <v>234</v>
      </c>
      <c r="B167" s="22">
        <f t="shared" si="3"/>
        <v>0</v>
      </c>
      <c r="C167" s="22"/>
      <c r="D167" s="22"/>
    </row>
    <row r="168" spans="1:4" ht="21.2" customHeight="1">
      <c r="A168" s="21" t="s">
        <v>231</v>
      </c>
      <c r="B168" s="22">
        <f t="shared" si="3"/>
        <v>0</v>
      </c>
      <c r="C168" s="22"/>
      <c r="D168" s="22"/>
    </row>
    <row r="169" spans="1:4" ht="21.2" customHeight="1">
      <c r="A169" s="21" t="s">
        <v>232</v>
      </c>
      <c r="B169" s="22">
        <f t="shared" si="3"/>
        <v>0</v>
      </c>
      <c r="C169" s="22"/>
      <c r="D169" s="22"/>
    </row>
    <row r="170" spans="1:4" ht="21.2" customHeight="1">
      <c r="A170" s="21" t="s">
        <v>229</v>
      </c>
      <c r="B170" s="22">
        <f t="shared" si="3"/>
        <v>0</v>
      </c>
      <c r="C170" s="22"/>
      <c r="D170" s="22"/>
    </row>
    <row r="171" spans="1:4" ht="21.2" customHeight="1">
      <c r="A171" s="21" t="s">
        <v>233</v>
      </c>
      <c r="B171" s="22">
        <f t="shared" si="3"/>
        <v>0</v>
      </c>
      <c r="C171" s="22"/>
      <c r="D171" s="22"/>
    </row>
    <row r="172" spans="1:4" ht="21.2" customHeight="1">
      <c r="A172" s="21" t="s">
        <v>238</v>
      </c>
      <c r="B172" s="22">
        <f t="shared" si="3"/>
        <v>0</v>
      </c>
      <c r="C172" s="22"/>
      <c r="D172" s="22"/>
    </row>
    <row r="173" spans="1:4" ht="21.2" customHeight="1">
      <c r="A173" s="21" t="s">
        <v>239</v>
      </c>
      <c r="B173" s="22">
        <f>SUM(C173:D173)</f>
        <v>0</v>
      </c>
      <c r="C173" s="22"/>
      <c r="D173" s="22"/>
    </row>
    <row r="174" spans="1:4" ht="21.2" customHeight="1">
      <c r="A174" s="21" t="s">
        <v>240</v>
      </c>
      <c r="B174" s="22">
        <f>SUM(C174:D174)</f>
        <v>0</v>
      </c>
      <c r="C174" s="22"/>
      <c r="D174" s="22"/>
    </row>
    <row r="175" spans="1:4" ht="21.2" customHeight="1">
      <c r="A175" s="21" t="s">
        <v>236</v>
      </c>
      <c r="B175" s="22">
        <f t="shared" si="3"/>
        <v>0</v>
      </c>
      <c r="C175" s="22"/>
      <c r="D175" s="22"/>
    </row>
    <row r="176" spans="1:4" ht="21.2" customHeight="1">
      <c r="A176" s="21" t="s">
        <v>241</v>
      </c>
      <c r="B176" s="22">
        <f t="shared" ref="B176" si="4">SUM(C176:C176)</f>
        <v>0</v>
      </c>
      <c r="C176" s="22"/>
      <c r="D176" s="22"/>
    </row>
    <row r="177" spans="1:4" s="10" customFormat="1" ht="21.2" customHeight="1">
      <c r="A177" s="23" t="s">
        <v>159</v>
      </c>
      <c r="B177" s="24">
        <f t="shared" si="3"/>
        <v>0</v>
      </c>
      <c r="C177" s="24">
        <f>SUM(C178:C182)</f>
        <v>0</v>
      </c>
      <c r="D177" s="24"/>
    </row>
    <row r="178" spans="1:4" ht="21.2" customHeight="1">
      <c r="A178" s="34" t="s">
        <v>274</v>
      </c>
      <c r="B178" s="22">
        <f t="shared" si="3"/>
        <v>0</v>
      </c>
      <c r="C178" s="22"/>
      <c r="D178" s="22"/>
    </row>
    <row r="179" spans="1:4" ht="21.2" customHeight="1">
      <c r="A179" s="34" t="s">
        <v>274</v>
      </c>
      <c r="B179" s="22">
        <f t="shared" si="3"/>
        <v>0</v>
      </c>
      <c r="C179" s="22"/>
      <c r="D179" s="22"/>
    </row>
    <row r="180" spans="1:4" ht="21.2" customHeight="1">
      <c r="A180" s="34" t="s">
        <v>274</v>
      </c>
      <c r="B180" s="22">
        <f t="shared" si="3"/>
        <v>0</v>
      </c>
      <c r="C180" s="22"/>
      <c r="D180" s="22"/>
    </row>
    <row r="181" spans="1:4" ht="21.2" customHeight="1">
      <c r="A181" s="34" t="s">
        <v>274</v>
      </c>
      <c r="B181" s="22">
        <f t="shared" si="3"/>
        <v>0</v>
      </c>
      <c r="C181" s="22"/>
      <c r="D181" s="22"/>
    </row>
    <row r="182" spans="1:4" ht="21.2" customHeight="1">
      <c r="A182" s="34" t="s">
        <v>274</v>
      </c>
      <c r="B182" s="22">
        <f t="shared" si="3"/>
        <v>0</v>
      </c>
      <c r="C182" s="22"/>
      <c r="D182" s="22"/>
    </row>
  </sheetData>
  <mergeCells count="1">
    <mergeCell ref="A2:D2"/>
  </mergeCells>
  <phoneticPr fontId="1" type="noConversion"/>
  <pageMargins left="0.74803149606299213" right="0.74803149606299213" top="0.51181102362204722" bottom="0.43307086614173229" header="0.35433070866141736" footer="0.2362204724409449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94"/>
  <sheetViews>
    <sheetView workbookViewId="0">
      <pane ySplit="5" topLeftCell="A6" activePane="bottomLeft" state="frozen"/>
      <selection pane="bottomLeft" activeCell="A2" sqref="A2:D2"/>
    </sheetView>
  </sheetViews>
  <sheetFormatPr defaultRowHeight="14.25"/>
  <cols>
    <col min="1" max="1" width="24.5546875" style="1" customWidth="1"/>
    <col min="2" max="4" width="16.77734375" style="2" customWidth="1"/>
    <col min="5" max="16384" width="8.88671875" style="2"/>
  </cols>
  <sheetData>
    <row r="1" spans="1:4">
      <c r="A1" s="25" t="s">
        <v>280</v>
      </c>
    </row>
    <row r="2" spans="1:4" ht="27" customHeight="1">
      <c r="A2" s="80" t="s">
        <v>5</v>
      </c>
      <c r="B2" s="80"/>
      <c r="C2" s="80"/>
      <c r="D2" s="80"/>
    </row>
    <row r="3" spans="1:4" ht="10.5" customHeight="1"/>
    <row r="4" spans="1:4" ht="31.5" customHeight="1">
      <c r="A4" s="14" t="s">
        <v>7</v>
      </c>
      <c r="B4" s="15" t="s">
        <v>55</v>
      </c>
      <c r="C4" s="15" t="s">
        <v>56</v>
      </c>
      <c r="D4" s="15" t="s">
        <v>57</v>
      </c>
    </row>
    <row r="5" spans="1:4" ht="21.2" customHeight="1">
      <c r="A5" s="17" t="s">
        <v>164</v>
      </c>
      <c r="B5" s="70">
        <f>B6+B8+B125+B135+B128+B132</f>
        <v>107</v>
      </c>
      <c r="C5" s="70">
        <f>C6+C8+C125+C135+C128+C132</f>
        <v>73</v>
      </c>
      <c r="D5" s="18">
        <f>D6+D8+D125+D135+D128+D132</f>
        <v>34</v>
      </c>
    </row>
    <row r="6" spans="1:4" ht="21.2" customHeight="1">
      <c r="A6" s="19" t="s">
        <v>165</v>
      </c>
      <c r="B6" s="20">
        <f>B7</f>
        <v>0</v>
      </c>
      <c r="C6" s="20">
        <f>C7</f>
        <v>0</v>
      </c>
      <c r="D6" s="20">
        <f>D7</f>
        <v>0</v>
      </c>
    </row>
    <row r="7" spans="1:4" ht="21.2" customHeight="1">
      <c r="A7" s="21" t="s">
        <v>166</v>
      </c>
      <c r="B7" s="22">
        <f>SUM(C7:D7)</f>
        <v>0</v>
      </c>
      <c r="C7" s="22"/>
      <c r="D7" s="22"/>
    </row>
    <row r="8" spans="1:4" ht="21.2" customHeight="1">
      <c r="A8" s="19" t="s">
        <v>18</v>
      </c>
      <c r="B8" s="69">
        <f>B9+B11+B15+B25+B63+B90+B113</f>
        <v>67</v>
      </c>
      <c r="C8" s="69">
        <f>C9+C11+C15+C25+C63+C113+C90</f>
        <v>67</v>
      </c>
      <c r="D8" s="20">
        <f>D9+D11+D15+D25+D63+D113+D90</f>
        <v>0</v>
      </c>
    </row>
    <row r="9" spans="1:4" ht="21.2" customHeight="1">
      <c r="A9" s="23" t="s">
        <v>167</v>
      </c>
      <c r="B9" s="24">
        <f>B10</f>
        <v>0</v>
      </c>
      <c r="C9" s="24">
        <f>C10</f>
        <v>0</v>
      </c>
      <c r="D9" s="24">
        <f>D10</f>
        <v>0</v>
      </c>
    </row>
    <row r="10" spans="1:4" ht="21.2" customHeight="1">
      <c r="A10" s="21" t="s">
        <v>168</v>
      </c>
      <c r="B10" s="22">
        <f>SUM(C10:D10)</f>
        <v>0</v>
      </c>
      <c r="C10" s="22"/>
      <c r="D10" s="22"/>
    </row>
    <row r="11" spans="1:4" s="3" customFormat="1" ht="21.2" customHeight="1">
      <c r="A11" s="23" t="s">
        <v>149</v>
      </c>
      <c r="B11" s="24">
        <f>SUM(B12:B14)</f>
        <v>1</v>
      </c>
      <c r="C11" s="24">
        <f>SUM(C12:C14)</f>
        <v>1</v>
      </c>
      <c r="D11" s="24">
        <f>SUM(D12:D14)</f>
        <v>0</v>
      </c>
    </row>
    <row r="12" spans="1:4" ht="21.2" customHeight="1">
      <c r="A12" s="21" t="s">
        <v>169</v>
      </c>
      <c r="B12" s="22">
        <f>SUM(C12:D12)</f>
        <v>0</v>
      </c>
      <c r="C12" s="22"/>
      <c r="D12" s="22"/>
    </row>
    <row r="13" spans="1:4" s="5" customFormat="1" ht="20.45" customHeight="1">
      <c r="A13" s="21" t="s">
        <v>255</v>
      </c>
      <c r="B13" s="22">
        <f>SUM(C13:D13)</f>
        <v>0</v>
      </c>
      <c r="C13" s="22"/>
      <c r="D13" s="22"/>
    </row>
    <row r="14" spans="1:4" ht="21.2" customHeight="1">
      <c r="A14" s="21" t="s">
        <v>170</v>
      </c>
      <c r="B14" s="22">
        <f>SUM(C14:D14)</f>
        <v>1</v>
      </c>
      <c r="C14" s="22">
        <v>1</v>
      </c>
      <c r="D14" s="22"/>
    </row>
    <row r="15" spans="1:4" s="3" customFormat="1" ht="21.2" customHeight="1">
      <c r="A15" s="23" t="s">
        <v>150</v>
      </c>
      <c r="B15" s="24">
        <f>SUM(B16:B24)</f>
        <v>0</v>
      </c>
      <c r="C15" s="24">
        <f>SUM(C16:C24)</f>
        <v>0</v>
      </c>
      <c r="D15" s="24">
        <f>SUM(D16:D24)</f>
        <v>0</v>
      </c>
    </row>
    <row r="16" spans="1:4" ht="21.2" customHeight="1">
      <c r="A16" s="21" t="s">
        <v>171</v>
      </c>
      <c r="B16" s="22">
        <f t="shared" ref="B16:B48" si="0">SUM(C16:D16)</f>
        <v>0</v>
      </c>
      <c r="C16" s="22"/>
      <c r="D16" s="22"/>
    </row>
    <row r="17" spans="1:4" ht="21.2" customHeight="1">
      <c r="A17" s="21" t="s">
        <v>172</v>
      </c>
      <c r="B17" s="22">
        <f t="shared" si="0"/>
        <v>0</v>
      </c>
      <c r="C17" s="22"/>
      <c r="D17" s="22"/>
    </row>
    <row r="18" spans="1:4" ht="21.2" customHeight="1">
      <c r="A18" s="21" t="s">
        <v>173</v>
      </c>
      <c r="B18" s="22">
        <f t="shared" si="0"/>
        <v>0</v>
      </c>
      <c r="C18" s="22"/>
      <c r="D18" s="22"/>
    </row>
    <row r="19" spans="1:4" ht="21.2" customHeight="1">
      <c r="A19" s="21" t="s">
        <v>174</v>
      </c>
      <c r="B19" s="22">
        <f t="shared" si="0"/>
        <v>0</v>
      </c>
      <c r="C19" s="22"/>
      <c r="D19" s="22"/>
    </row>
    <row r="20" spans="1:4" ht="21.2" customHeight="1">
      <c r="A20" s="21" t="s">
        <v>175</v>
      </c>
      <c r="B20" s="22">
        <f t="shared" si="0"/>
        <v>0</v>
      </c>
      <c r="C20" s="22"/>
      <c r="D20" s="22"/>
    </row>
    <row r="21" spans="1:4" ht="21.2" customHeight="1">
      <c r="A21" s="21" t="s">
        <v>176</v>
      </c>
      <c r="B21" s="22">
        <f t="shared" si="0"/>
        <v>0</v>
      </c>
      <c r="C21" s="22"/>
      <c r="D21" s="22"/>
    </row>
    <row r="22" spans="1:4" ht="21.2" customHeight="1">
      <c r="A22" s="21" t="s">
        <v>177</v>
      </c>
      <c r="B22" s="22">
        <f t="shared" si="0"/>
        <v>0</v>
      </c>
      <c r="C22" s="22"/>
      <c r="D22" s="22"/>
    </row>
    <row r="23" spans="1:4" ht="21.2" customHeight="1">
      <c r="A23" s="21" t="s">
        <v>178</v>
      </c>
      <c r="B23" s="22">
        <f t="shared" si="0"/>
        <v>0</v>
      </c>
      <c r="C23" s="22"/>
      <c r="D23" s="22"/>
    </row>
    <row r="24" spans="1:4" ht="21.2" customHeight="1">
      <c r="A24" s="21" t="s">
        <v>179</v>
      </c>
      <c r="B24" s="22">
        <f t="shared" si="0"/>
        <v>0</v>
      </c>
      <c r="C24" s="22"/>
      <c r="D24" s="22"/>
    </row>
    <row r="25" spans="1:4" s="3" customFormat="1" ht="21.2" customHeight="1">
      <c r="A25" s="23" t="s">
        <v>151</v>
      </c>
      <c r="B25" s="58">
        <f t="shared" si="0"/>
        <v>13</v>
      </c>
      <c r="C25" s="58">
        <f>SUM(C26:C62)</f>
        <v>13</v>
      </c>
      <c r="D25" s="24">
        <f>SUM(D26:D62)</f>
        <v>0</v>
      </c>
    </row>
    <row r="26" spans="1:4" ht="21.2" customHeight="1">
      <c r="A26" s="21" t="s">
        <v>171</v>
      </c>
      <c r="B26" s="22">
        <f t="shared" si="0"/>
        <v>0</v>
      </c>
      <c r="C26" s="22"/>
      <c r="D26" s="22"/>
    </row>
    <row r="27" spans="1:4" ht="21.2" customHeight="1">
      <c r="A27" s="21" t="s">
        <v>180</v>
      </c>
      <c r="B27" s="22">
        <f t="shared" si="0"/>
        <v>0</v>
      </c>
      <c r="C27" s="22"/>
      <c r="D27" s="22"/>
    </row>
    <row r="28" spans="1:4" ht="21.2" customHeight="1">
      <c r="A28" s="21" t="s">
        <v>181</v>
      </c>
      <c r="B28" s="22">
        <f t="shared" si="0"/>
        <v>0</v>
      </c>
      <c r="C28" s="22"/>
      <c r="D28" s="22"/>
    </row>
    <row r="29" spans="1:4" ht="21.2" customHeight="1">
      <c r="A29" s="21" t="s">
        <v>182</v>
      </c>
      <c r="B29" s="22">
        <f t="shared" si="0"/>
        <v>0</v>
      </c>
      <c r="C29" s="22"/>
      <c r="D29" s="22"/>
    </row>
    <row r="30" spans="1:4" ht="21.2" customHeight="1">
      <c r="A30" s="21" t="s">
        <v>183</v>
      </c>
      <c r="B30" s="22">
        <f t="shared" si="0"/>
        <v>0</v>
      </c>
      <c r="C30" s="22"/>
      <c r="D30" s="22"/>
    </row>
    <row r="31" spans="1:4" ht="21.2" customHeight="1">
      <c r="A31" s="21" t="s">
        <v>184</v>
      </c>
      <c r="B31" s="22">
        <f t="shared" si="0"/>
        <v>0</v>
      </c>
      <c r="C31" s="22"/>
      <c r="D31" s="22"/>
    </row>
    <row r="32" spans="1:4" ht="21.2" customHeight="1">
      <c r="A32" s="21" t="s">
        <v>172</v>
      </c>
      <c r="B32" s="22">
        <f t="shared" si="0"/>
        <v>0</v>
      </c>
      <c r="C32" s="22"/>
      <c r="D32" s="22"/>
    </row>
    <row r="33" spans="1:4" ht="21.2" customHeight="1">
      <c r="A33" s="21" t="s">
        <v>185</v>
      </c>
      <c r="B33" s="22">
        <f t="shared" si="0"/>
        <v>0</v>
      </c>
      <c r="C33" s="22"/>
      <c r="D33" s="22"/>
    </row>
    <row r="34" spans="1:4" ht="21.2" customHeight="1">
      <c r="A34" s="21" t="s">
        <v>186</v>
      </c>
      <c r="B34" s="22">
        <f t="shared" si="0"/>
        <v>1</v>
      </c>
      <c r="C34" s="22">
        <v>1</v>
      </c>
      <c r="D34" s="22"/>
    </row>
    <row r="35" spans="1:4" ht="21.2" customHeight="1">
      <c r="A35" s="21" t="s">
        <v>245</v>
      </c>
      <c r="B35" s="22">
        <f>SUM(C35:D35)</f>
        <v>5</v>
      </c>
      <c r="C35" s="22">
        <v>5</v>
      </c>
      <c r="D35" s="22"/>
    </row>
    <row r="36" spans="1:4" ht="21.2" customHeight="1">
      <c r="A36" s="21" t="s">
        <v>187</v>
      </c>
      <c r="B36" s="22">
        <f t="shared" si="0"/>
        <v>0</v>
      </c>
      <c r="C36" s="22"/>
      <c r="D36" s="22"/>
    </row>
    <row r="37" spans="1:4" ht="21.2" customHeight="1">
      <c r="A37" s="21" t="s">
        <v>173</v>
      </c>
      <c r="B37" s="22">
        <f t="shared" si="0"/>
        <v>0</v>
      </c>
      <c r="C37" s="22"/>
      <c r="D37" s="22"/>
    </row>
    <row r="38" spans="1:4" ht="21.2" customHeight="1">
      <c r="A38" s="21" t="s">
        <v>188</v>
      </c>
      <c r="B38" s="22">
        <f t="shared" si="0"/>
        <v>0</v>
      </c>
      <c r="C38" s="22"/>
      <c r="D38" s="22"/>
    </row>
    <row r="39" spans="1:4" ht="21.2" customHeight="1">
      <c r="A39" s="21" t="s">
        <v>174</v>
      </c>
      <c r="B39" s="22">
        <f t="shared" si="0"/>
        <v>0</v>
      </c>
      <c r="C39" s="22"/>
      <c r="D39" s="22"/>
    </row>
    <row r="40" spans="1:4" ht="21.2" customHeight="1">
      <c r="A40" s="21" t="s">
        <v>189</v>
      </c>
      <c r="B40" s="22">
        <f t="shared" si="0"/>
        <v>0</v>
      </c>
      <c r="C40" s="22"/>
      <c r="D40" s="22"/>
    </row>
    <row r="41" spans="1:4" ht="21.2" customHeight="1">
      <c r="A41" s="21" t="s">
        <v>190</v>
      </c>
      <c r="B41" s="22">
        <f t="shared" si="0"/>
        <v>0</v>
      </c>
      <c r="C41" s="22"/>
      <c r="D41" s="22"/>
    </row>
    <row r="42" spans="1:4" ht="21.2" customHeight="1">
      <c r="A42" s="21" t="s">
        <v>191</v>
      </c>
      <c r="B42" s="22">
        <f t="shared" si="0"/>
        <v>0</v>
      </c>
      <c r="C42" s="22"/>
      <c r="D42" s="22"/>
    </row>
    <row r="43" spans="1:4" ht="21.2" customHeight="1">
      <c r="A43" s="21" t="s">
        <v>175</v>
      </c>
      <c r="B43" s="22">
        <f t="shared" si="0"/>
        <v>0</v>
      </c>
      <c r="C43" s="22"/>
      <c r="D43" s="22"/>
    </row>
    <row r="44" spans="1:4" ht="21.2" customHeight="1">
      <c r="A44" s="21" t="s">
        <v>192</v>
      </c>
      <c r="B44" s="22">
        <f t="shared" si="0"/>
        <v>1</v>
      </c>
      <c r="C44" s="22">
        <v>1</v>
      </c>
      <c r="D44" s="22"/>
    </row>
    <row r="45" spans="1:4" ht="21.2" customHeight="1">
      <c r="A45" s="21" t="s">
        <v>193</v>
      </c>
      <c r="B45" s="22">
        <f t="shared" si="0"/>
        <v>0</v>
      </c>
      <c r="C45" s="22"/>
      <c r="D45" s="22"/>
    </row>
    <row r="46" spans="1:4" ht="21.2" customHeight="1">
      <c r="A46" s="21" t="s">
        <v>194</v>
      </c>
      <c r="B46" s="22">
        <f t="shared" si="0"/>
        <v>0</v>
      </c>
      <c r="C46" s="22"/>
      <c r="D46" s="22"/>
    </row>
    <row r="47" spans="1:4" ht="21.2" customHeight="1">
      <c r="A47" s="21" t="s">
        <v>195</v>
      </c>
      <c r="B47" s="22">
        <f t="shared" si="0"/>
        <v>0</v>
      </c>
      <c r="C47" s="22"/>
      <c r="D47" s="22"/>
    </row>
    <row r="48" spans="1:4" ht="21.2" customHeight="1">
      <c r="A48" s="21" t="s">
        <v>196</v>
      </c>
      <c r="B48" s="22">
        <f t="shared" si="0"/>
        <v>0</v>
      </c>
      <c r="C48" s="22"/>
      <c r="D48" s="22"/>
    </row>
    <row r="49" spans="1:4" ht="21.2" customHeight="1">
      <c r="A49" s="21" t="s">
        <v>197</v>
      </c>
      <c r="B49" s="22">
        <f t="shared" ref="B49:B86" si="1">SUM(C49:D49)</f>
        <v>0</v>
      </c>
      <c r="C49" s="22"/>
      <c r="D49" s="22"/>
    </row>
    <row r="50" spans="1:4" ht="21.2" customHeight="1">
      <c r="A50" s="21" t="s">
        <v>198</v>
      </c>
      <c r="B50" s="22">
        <f t="shared" si="1"/>
        <v>0</v>
      </c>
      <c r="C50" s="22"/>
      <c r="D50" s="22"/>
    </row>
    <row r="51" spans="1:4" s="5" customFormat="1" ht="19.5" customHeight="1">
      <c r="A51" s="21" t="s">
        <v>257</v>
      </c>
      <c r="B51" s="22">
        <f t="shared" si="1"/>
        <v>0</v>
      </c>
      <c r="C51" s="22"/>
      <c r="D51" s="22"/>
    </row>
    <row r="52" spans="1:4" ht="21.2" customHeight="1">
      <c r="A52" s="21" t="s">
        <v>199</v>
      </c>
      <c r="B52" s="22">
        <f t="shared" si="1"/>
        <v>0</v>
      </c>
      <c r="C52" s="22"/>
      <c r="D52" s="22"/>
    </row>
    <row r="53" spans="1:4" ht="21.2" customHeight="1">
      <c r="A53" s="21" t="s">
        <v>200</v>
      </c>
      <c r="B53" s="22">
        <f t="shared" si="1"/>
        <v>0</v>
      </c>
      <c r="C53" s="22"/>
      <c r="D53" s="22"/>
    </row>
    <row r="54" spans="1:4" ht="21.2" customHeight="1">
      <c r="A54" s="21" t="s">
        <v>201</v>
      </c>
      <c r="B54" s="22">
        <f t="shared" si="1"/>
        <v>0</v>
      </c>
      <c r="C54" s="22"/>
      <c r="D54" s="22"/>
    </row>
    <row r="55" spans="1:4" ht="21.2" customHeight="1">
      <c r="A55" s="21" t="s">
        <v>202</v>
      </c>
      <c r="B55" s="22">
        <f t="shared" si="1"/>
        <v>0</v>
      </c>
      <c r="C55" s="22"/>
      <c r="D55" s="22"/>
    </row>
    <row r="56" spans="1:4" ht="21.2" customHeight="1">
      <c r="A56" s="21" t="s">
        <v>177</v>
      </c>
      <c r="B56" s="22">
        <f t="shared" si="1"/>
        <v>0</v>
      </c>
      <c r="C56" s="22"/>
      <c r="D56" s="22"/>
    </row>
    <row r="57" spans="1:4" ht="21.2" customHeight="1">
      <c r="A57" s="21" t="s">
        <v>178</v>
      </c>
      <c r="B57" s="22">
        <f t="shared" si="1"/>
        <v>0</v>
      </c>
      <c r="C57" s="22"/>
      <c r="D57" s="22"/>
    </row>
    <row r="58" spans="1:4" ht="21.2" customHeight="1">
      <c r="A58" s="21" t="s">
        <v>203</v>
      </c>
      <c r="B58" s="22">
        <f t="shared" si="1"/>
        <v>2</v>
      </c>
      <c r="C58" s="22">
        <v>2</v>
      </c>
      <c r="D58" s="22"/>
    </row>
    <row r="59" spans="1:4" ht="21.2" customHeight="1">
      <c r="A59" s="21" t="s">
        <v>204</v>
      </c>
      <c r="B59" s="22">
        <f t="shared" si="1"/>
        <v>4</v>
      </c>
      <c r="C59" s="22">
        <v>4</v>
      </c>
      <c r="D59" s="22"/>
    </row>
    <row r="60" spans="1:4" ht="20.45" customHeight="1">
      <c r="A60" s="21" t="s">
        <v>275</v>
      </c>
      <c r="B60" s="22">
        <f t="shared" ref="B60:B62" si="2">SUM(C60:N60)</f>
        <v>0</v>
      </c>
      <c r="C60" s="22"/>
      <c r="D60" s="22"/>
    </row>
    <row r="61" spans="1:4" ht="20.45" customHeight="1">
      <c r="A61" s="21" t="s">
        <v>276</v>
      </c>
      <c r="B61" s="22">
        <f t="shared" si="2"/>
        <v>0</v>
      </c>
      <c r="C61" s="22"/>
      <c r="D61" s="22"/>
    </row>
    <row r="62" spans="1:4" ht="20.45" customHeight="1">
      <c r="A62" s="21" t="s">
        <v>277</v>
      </c>
      <c r="B62" s="22">
        <f t="shared" si="2"/>
        <v>0</v>
      </c>
      <c r="C62" s="22"/>
      <c r="D62" s="22"/>
    </row>
    <row r="63" spans="1:4" s="3" customFormat="1" ht="21.2" customHeight="1">
      <c r="A63" s="23" t="s">
        <v>152</v>
      </c>
      <c r="B63" s="58">
        <f t="shared" si="1"/>
        <v>22</v>
      </c>
      <c r="C63" s="58">
        <f>SUM(C64:C89)</f>
        <v>22</v>
      </c>
      <c r="D63" s="24">
        <f>SUM(D64:D89)</f>
        <v>0</v>
      </c>
    </row>
    <row r="64" spans="1:4" ht="21.2" customHeight="1">
      <c r="A64" s="21" t="s">
        <v>171</v>
      </c>
      <c r="B64" s="22">
        <f t="shared" si="1"/>
        <v>0</v>
      </c>
      <c r="C64" s="22"/>
      <c r="D64" s="22"/>
    </row>
    <row r="65" spans="1:4" ht="21.2" customHeight="1">
      <c r="A65" s="21" t="s">
        <v>180</v>
      </c>
      <c r="B65" s="22">
        <f t="shared" si="1"/>
        <v>0</v>
      </c>
      <c r="C65" s="22"/>
      <c r="D65" s="22"/>
    </row>
    <row r="66" spans="1:4" ht="21.2" customHeight="1">
      <c r="A66" s="21" t="s">
        <v>181</v>
      </c>
      <c r="B66" s="22">
        <f t="shared" si="1"/>
        <v>0</v>
      </c>
      <c r="C66" s="22"/>
      <c r="D66" s="22"/>
    </row>
    <row r="67" spans="1:4" ht="21.2" customHeight="1">
      <c r="A67" s="21" t="s">
        <v>182</v>
      </c>
      <c r="B67" s="22">
        <f t="shared" si="1"/>
        <v>0</v>
      </c>
      <c r="C67" s="22"/>
      <c r="D67" s="22"/>
    </row>
    <row r="68" spans="1:4" ht="21.2" customHeight="1">
      <c r="A68" s="21" t="s">
        <v>205</v>
      </c>
      <c r="B68" s="22">
        <f t="shared" si="1"/>
        <v>0</v>
      </c>
      <c r="C68" s="22"/>
      <c r="D68" s="22"/>
    </row>
    <row r="69" spans="1:4" ht="21.2" customHeight="1">
      <c r="A69" s="21" t="s">
        <v>183</v>
      </c>
      <c r="B69" s="22">
        <f t="shared" si="1"/>
        <v>0</v>
      </c>
      <c r="C69" s="22"/>
      <c r="D69" s="22"/>
    </row>
    <row r="70" spans="1:4" ht="21.2" customHeight="1">
      <c r="A70" s="21" t="s">
        <v>184</v>
      </c>
      <c r="B70" s="22">
        <f t="shared" si="1"/>
        <v>0</v>
      </c>
      <c r="C70" s="22"/>
      <c r="D70" s="22"/>
    </row>
    <row r="71" spans="1:4" ht="21.2" customHeight="1">
      <c r="A71" s="21" t="s">
        <v>185</v>
      </c>
      <c r="B71" s="22">
        <f t="shared" si="1"/>
        <v>0</v>
      </c>
      <c r="C71" s="22"/>
      <c r="D71" s="22"/>
    </row>
    <row r="72" spans="1:4" ht="21.2" customHeight="1">
      <c r="A72" s="21" t="s">
        <v>186</v>
      </c>
      <c r="B72" s="22">
        <f t="shared" si="1"/>
        <v>2</v>
      </c>
      <c r="C72" s="22">
        <v>2</v>
      </c>
      <c r="D72" s="22"/>
    </row>
    <row r="73" spans="1:4" ht="21.2" customHeight="1">
      <c r="A73" s="21" t="s">
        <v>245</v>
      </c>
      <c r="B73" s="22">
        <f>SUM(C73:D73)</f>
        <v>6</v>
      </c>
      <c r="C73" s="22">
        <v>6</v>
      </c>
      <c r="D73" s="22"/>
    </row>
    <row r="74" spans="1:4" ht="21.2" customHeight="1">
      <c r="A74" s="21" t="s">
        <v>206</v>
      </c>
      <c r="B74" s="22">
        <f t="shared" si="1"/>
        <v>2</v>
      </c>
      <c r="C74" s="22">
        <v>2</v>
      </c>
      <c r="D74" s="22"/>
    </row>
    <row r="75" spans="1:4" ht="21.2" customHeight="1">
      <c r="A75" s="21" t="s">
        <v>172</v>
      </c>
      <c r="B75" s="22">
        <f t="shared" si="1"/>
        <v>0</v>
      </c>
      <c r="C75" s="22"/>
      <c r="D75" s="22"/>
    </row>
    <row r="76" spans="1:4" ht="20.45" customHeight="1">
      <c r="A76" s="21" t="s">
        <v>187</v>
      </c>
      <c r="B76" s="22">
        <f t="shared" si="1"/>
        <v>0</v>
      </c>
      <c r="C76" s="22"/>
      <c r="D76" s="22"/>
    </row>
    <row r="77" spans="1:4" ht="20.45" customHeight="1">
      <c r="A77" s="21" t="s">
        <v>188</v>
      </c>
      <c r="B77" s="22">
        <f t="shared" si="1"/>
        <v>0</v>
      </c>
      <c r="C77" s="22"/>
      <c r="D77" s="22"/>
    </row>
    <row r="78" spans="1:4" ht="20.45" customHeight="1">
      <c r="A78" s="21" t="s">
        <v>173</v>
      </c>
      <c r="B78" s="22">
        <f t="shared" si="1"/>
        <v>0</v>
      </c>
      <c r="C78" s="22"/>
      <c r="D78" s="22"/>
    </row>
    <row r="79" spans="1:4" ht="20.45" customHeight="1">
      <c r="A79" s="21" t="s">
        <v>174</v>
      </c>
      <c r="B79" s="22">
        <f t="shared" si="1"/>
        <v>0</v>
      </c>
      <c r="C79" s="22"/>
      <c r="D79" s="22"/>
    </row>
    <row r="80" spans="1:4" ht="21" customHeight="1">
      <c r="A80" s="21" t="s">
        <v>259</v>
      </c>
      <c r="B80" s="22">
        <f t="shared" ref="B80" si="3">SUM(C80:N80)</f>
        <v>0</v>
      </c>
      <c r="C80" s="22"/>
      <c r="D80" s="22"/>
    </row>
    <row r="81" spans="1:4" ht="20.45" customHeight="1">
      <c r="A81" s="21" t="s">
        <v>207</v>
      </c>
      <c r="B81" s="22">
        <f t="shared" si="1"/>
        <v>0</v>
      </c>
      <c r="C81" s="22"/>
      <c r="D81" s="22"/>
    </row>
    <row r="82" spans="1:4" ht="20.45" customHeight="1">
      <c r="A82" s="21" t="s">
        <v>194</v>
      </c>
      <c r="B82" s="22">
        <f t="shared" si="1"/>
        <v>0</v>
      </c>
      <c r="C82" s="22"/>
      <c r="D82" s="22"/>
    </row>
    <row r="83" spans="1:4" ht="20.45" customHeight="1">
      <c r="A83" s="21" t="s">
        <v>208</v>
      </c>
      <c r="B83" s="22">
        <f t="shared" si="1"/>
        <v>11</v>
      </c>
      <c r="C83" s="22">
        <v>11</v>
      </c>
      <c r="D83" s="22"/>
    </row>
    <row r="84" spans="1:4" ht="20.45" customHeight="1">
      <c r="A84" s="21" t="s">
        <v>175</v>
      </c>
      <c r="B84" s="22">
        <f t="shared" si="1"/>
        <v>0</v>
      </c>
      <c r="C84" s="22"/>
      <c r="D84" s="22"/>
    </row>
    <row r="85" spans="1:4" ht="20.45" customHeight="1">
      <c r="A85" s="21" t="s">
        <v>191</v>
      </c>
      <c r="B85" s="22">
        <f t="shared" si="1"/>
        <v>0</v>
      </c>
      <c r="C85" s="22"/>
      <c r="D85" s="22"/>
    </row>
    <row r="86" spans="1:4" ht="20.45" customHeight="1">
      <c r="A86" s="21" t="s">
        <v>209</v>
      </c>
      <c r="B86" s="22">
        <f t="shared" si="1"/>
        <v>0</v>
      </c>
      <c r="C86" s="22"/>
      <c r="D86" s="22"/>
    </row>
    <row r="87" spans="1:4" ht="20.45" customHeight="1">
      <c r="A87" s="21" t="s">
        <v>210</v>
      </c>
      <c r="B87" s="22">
        <f t="shared" ref="B87:B122" si="4">SUM(C87:D87)</f>
        <v>1</v>
      </c>
      <c r="C87" s="22">
        <v>1</v>
      </c>
      <c r="D87" s="22"/>
    </row>
    <row r="88" spans="1:4" ht="20.45" customHeight="1">
      <c r="A88" s="21" t="s">
        <v>190</v>
      </c>
      <c r="B88" s="22">
        <f t="shared" si="4"/>
        <v>0</v>
      </c>
      <c r="C88" s="22"/>
      <c r="D88" s="22"/>
    </row>
    <row r="89" spans="1:4" ht="20.45" customHeight="1">
      <c r="A89" s="21" t="s">
        <v>198</v>
      </c>
      <c r="B89" s="22">
        <f t="shared" si="4"/>
        <v>0</v>
      </c>
      <c r="C89" s="22"/>
      <c r="D89" s="22"/>
    </row>
    <row r="90" spans="1:4" s="3" customFormat="1" ht="20.45" customHeight="1">
      <c r="A90" s="23" t="s">
        <v>153</v>
      </c>
      <c r="B90" s="58">
        <f t="shared" si="4"/>
        <v>23</v>
      </c>
      <c r="C90" s="58">
        <f>SUM(C91:C112)</f>
        <v>23</v>
      </c>
      <c r="D90" s="24">
        <f>SUM(D91:D112)</f>
        <v>0</v>
      </c>
    </row>
    <row r="91" spans="1:4" ht="20.45" customHeight="1">
      <c r="A91" s="21" t="s">
        <v>171</v>
      </c>
      <c r="B91" s="22">
        <f t="shared" si="4"/>
        <v>0</v>
      </c>
      <c r="C91" s="22"/>
      <c r="D91" s="22"/>
    </row>
    <row r="92" spans="1:4" ht="20.45" customHeight="1">
      <c r="A92" s="21" t="s">
        <v>180</v>
      </c>
      <c r="B92" s="22">
        <f t="shared" si="4"/>
        <v>0</v>
      </c>
      <c r="C92" s="22"/>
      <c r="D92" s="22"/>
    </row>
    <row r="93" spans="1:4" ht="20.45" customHeight="1">
      <c r="A93" s="21" t="s">
        <v>181</v>
      </c>
      <c r="B93" s="22">
        <f t="shared" si="4"/>
        <v>0</v>
      </c>
      <c r="C93" s="22"/>
      <c r="D93" s="22"/>
    </row>
    <row r="94" spans="1:4" ht="20.45" customHeight="1">
      <c r="A94" s="21" t="s">
        <v>205</v>
      </c>
      <c r="B94" s="22">
        <f t="shared" si="4"/>
        <v>0</v>
      </c>
      <c r="C94" s="22"/>
      <c r="D94" s="22"/>
    </row>
    <row r="95" spans="1:4" ht="20.45" customHeight="1">
      <c r="A95" s="21" t="s">
        <v>183</v>
      </c>
      <c r="B95" s="22">
        <f t="shared" si="4"/>
        <v>0</v>
      </c>
      <c r="C95" s="22"/>
      <c r="D95" s="22"/>
    </row>
    <row r="96" spans="1:4" ht="20.45" customHeight="1">
      <c r="A96" s="21" t="s">
        <v>184</v>
      </c>
      <c r="B96" s="22">
        <f t="shared" si="4"/>
        <v>0</v>
      </c>
      <c r="C96" s="22"/>
      <c r="D96" s="22"/>
    </row>
    <row r="97" spans="1:4" ht="20.45" customHeight="1">
      <c r="A97" s="21" t="s">
        <v>186</v>
      </c>
      <c r="B97" s="22">
        <f t="shared" si="4"/>
        <v>2</v>
      </c>
      <c r="C97" s="22">
        <v>2</v>
      </c>
      <c r="D97" s="22"/>
    </row>
    <row r="98" spans="1:4" ht="20.45" customHeight="1">
      <c r="A98" s="21" t="s">
        <v>245</v>
      </c>
      <c r="B98" s="22">
        <f>SUM(C98:D98)</f>
        <v>4</v>
      </c>
      <c r="C98" s="22">
        <v>4</v>
      </c>
      <c r="D98" s="22"/>
    </row>
    <row r="99" spans="1:4" ht="20.45" customHeight="1">
      <c r="A99" s="21" t="s">
        <v>211</v>
      </c>
      <c r="B99" s="22">
        <f t="shared" si="4"/>
        <v>0</v>
      </c>
      <c r="C99" s="22"/>
      <c r="D99" s="22"/>
    </row>
    <row r="100" spans="1:4" ht="20.45" customHeight="1">
      <c r="A100" s="21" t="s">
        <v>172</v>
      </c>
      <c r="B100" s="22">
        <f t="shared" si="4"/>
        <v>0</v>
      </c>
      <c r="C100" s="22"/>
      <c r="D100" s="22"/>
    </row>
    <row r="101" spans="1:4" ht="20.45" customHeight="1">
      <c r="A101" s="21" t="s">
        <v>182</v>
      </c>
      <c r="B101" s="22">
        <f t="shared" si="4"/>
        <v>0</v>
      </c>
      <c r="C101" s="22"/>
      <c r="D101" s="22"/>
    </row>
    <row r="102" spans="1:4" ht="20.45" customHeight="1">
      <c r="A102" s="21" t="s">
        <v>212</v>
      </c>
      <c r="B102" s="22">
        <f t="shared" si="4"/>
        <v>8</v>
      </c>
      <c r="C102" s="22">
        <v>8</v>
      </c>
      <c r="D102" s="22"/>
    </row>
    <row r="103" spans="1:4" ht="20.45" customHeight="1">
      <c r="A103" s="21" t="s">
        <v>173</v>
      </c>
      <c r="B103" s="22">
        <f t="shared" si="4"/>
        <v>0</v>
      </c>
      <c r="C103" s="22"/>
      <c r="D103" s="22"/>
    </row>
    <row r="104" spans="1:4" ht="20.45" customHeight="1">
      <c r="A104" s="21" t="s">
        <v>175</v>
      </c>
      <c r="B104" s="22">
        <f t="shared" si="4"/>
        <v>0</v>
      </c>
      <c r="C104" s="22"/>
      <c r="D104" s="22"/>
    </row>
    <row r="105" spans="1:4" ht="20.45" customHeight="1">
      <c r="A105" s="21" t="s">
        <v>187</v>
      </c>
      <c r="B105" s="22">
        <f t="shared" si="4"/>
        <v>0</v>
      </c>
      <c r="C105" s="22"/>
      <c r="D105" s="22"/>
    </row>
    <row r="106" spans="1:4" ht="20.45" customHeight="1">
      <c r="A106" s="21" t="s">
        <v>190</v>
      </c>
      <c r="B106" s="22">
        <f t="shared" si="4"/>
        <v>0</v>
      </c>
      <c r="C106" s="22"/>
      <c r="D106" s="22"/>
    </row>
    <row r="107" spans="1:4" ht="20.45" customHeight="1">
      <c r="A107" s="21" t="s">
        <v>174</v>
      </c>
      <c r="B107" s="22">
        <f t="shared" si="4"/>
        <v>0</v>
      </c>
      <c r="C107" s="22"/>
      <c r="D107" s="22"/>
    </row>
    <row r="108" spans="1:4" ht="20.45" customHeight="1">
      <c r="A108" s="21" t="s">
        <v>188</v>
      </c>
      <c r="B108" s="22">
        <f t="shared" si="4"/>
        <v>0</v>
      </c>
      <c r="C108" s="22"/>
      <c r="D108" s="22"/>
    </row>
    <row r="109" spans="1:4" ht="20.45" customHeight="1">
      <c r="A109" s="21" t="s">
        <v>208</v>
      </c>
      <c r="B109" s="22">
        <f t="shared" si="4"/>
        <v>9</v>
      </c>
      <c r="C109" s="22">
        <v>9</v>
      </c>
      <c r="D109" s="22"/>
    </row>
    <row r="110" spans="1:4" ht="20.45" customHeight="1">
      <c r="A110" s="21" t="s">
        <v>207</v>
      </c>
      <c r="B110" s="22">
        <f t="shared" si="4"/>
        <v>0</v>
      </c>
      <c r="C110" s="22"/>
      <c r="D110" s="22"/>
    </row>
    <row r="111" spans="1:4" ht="20.45" customHeight="1">
      <c r="A111" s="21" t="s">
        <v>213</v>
      </c>
      <c r="B111" s="22">
        <f t="shared" si="4"/>
        <v>0</v>
      </c>
      <c r="C111" s="22"/>
      <c r="D111" s="22"/>
    </row>
    <row r="112" spans="1:4" ht="20.45" customHeight="1">
      <c r="A112" s="21" t="s">
        <v>214</v>
      </c>
      <c r="B112" s="22">
        <f t="shared" si="4"/>
        <v>0</v>
      </c>
      <c r="C112" s="22"/>
      <c r="D112" s="22"/>
    </row>
    <row r="113" spans="1:4" s="3" customFormat="1" ht="21.2" customHeight="1">
      <c r="A113" s="23" t="s">
        <v>154</v>
      </c>
      <c r="B113" s="58">
        <f t="shared" si="4"/>
        <v>8</v>
      </c>
      <c r="C113" s="58">
        <f>SUM(C114:C124)</f>
        <v>8</v>
      </c>
      <c r="D113" s="24">
        <f>SUM(D114:D124)</f>
        <v>0</v>
      </c>
    </row>
    <row r="114" spans="1:4" ht="21.2" customHeight="1">
      <c r="A114" s="21" t="s">
        <v>264</v>
      </c>
      <c r="B114" s="22">
        <f t="shared" si="4"/>
        <v>0</v>
      </c>
      <c r="C114" s="22"/>
      <c r="D114" s="22"/>
    </row>
    <row r="115" spans="1:4" ht="21.2" customHeight="1">
      <c r="A115" s="21" t="s">
        <v>263</v>
      </c>
      <c r="B115" s="22">
        <f t="shared" si="4"/>
        <v>0</v>
      </c>
      <c r="C115" s="22"/>
      <c r="D115" s="22"/>
    </row>
    <row r="116" spans="1:4" ht="21.2" customHeight="1">
      <c r="A116" s="21" t="s">
        <v>260</v>
      </c>
      <c r="B116" s="22">
        <f t="shared" si="4"/>
        <v>0</v>
      </c>
      <c r="C116" s="22"/>
      <c r="D116" s="22"/>
    </row>
    <row r="117" spans="1:4" ht="21.2" customHeight="1">
      <c r="A117" s="21" t="s">
        <v>261</v>
      </c>
      <c r="B117" s="22">
        <f t="shared" si="4"/>
        <v>0</v>
      </c>
      <c r="C117" s="22"/>
      <c r="D117" s="22"/>
    </row>
    <row r="118" spans="1:4" ht="21.2" customHeight="1">
      <c r="A118" s="21" t="s">
        <v>262</v>
      </c>
      <c r="B118" s="22">
        <f t="shared" si="4"/>
        <v>0</v>
      </c>
      <c r="C118" s="22"/>
      <c r="D118" s="22"/>
    </row>
    <row r="119" spans="1:4" ht="21.2" customHeight="1">
      <c r="A119" s="21" t="s">
        <v>265</v>
      </c>
      <c r="B119" s="22">
        <f t="shared" si="4"/>
        <v>0</v>
      </c>
      <c r="C119" s="22"/>
      <c r="D119" s="22"/>
    </row>
    <row r="120" spans="1:4" ht="21.2" customHeight="1">
      <c r="A120" s="21" t="s">
        <v>266</v>
      </c>
      <c r="B120" s="22">
        <f t="shared" si="4"/>
        <v>8</v>
      </c>
      <c r="C120" s="22">
        <v>8</v>
      </c>
      <c r="D120" s="22"/>
    </row>
    <row r="121" spans="1:4" ht="21.2" customHeight="1">
      <c r="A121" s="21" t="s">
        <v>258</v>
      </c>
      <c r="B121" s="22">
        <f t="shared" si="4"/>
        <v>0</v>
      </c>
      <c r="C121" s="22"/>
      <c r="D121" s="22"/>
    </row>
    <row r="122" spans="1:4" ht="21.2" customHeight="1">
      <c r="A122" s="21" t="s">
        <v>267</v>
      </c>
      <c r="B122" s="22">
        <f t="shared" si="4"/>
        <v>0</v>
      </c>
      <c r="C122" s="22"/>
      <c r="D122" s="22"/>
    </row>
    <row r="123" spans="1:4" ht="21.2" customHeight="1">
      <c r="A123" s="21" t="s">
        <v>268</v>
      </c>
      <c r="B123" s="22">
        <f>SUM(C123:D123)</f>
        <v>0</v>
      </c>
      <c r="C123" s="22"/>
      <c r="D123" s="22"/>
    </row>
    <row r="124" spans="1:4" ht="21.2" customHeight="1">
      <c r="A124" s="21" t="s">
        <v>269</v>
      </c>
      <c r="B124" s="22">
        <f>SUM(C124:D124)</f>
        <v>0</v>
      </c>
      <c r="C124" s="22"/>
      <c r="D124" s="22"/>
    </row>
    <row r="125" spans="1:4" ht="21.2" customHeight="1">
      <c r="A125" s="19" t="s">
        <v>160</v>
      </c>
      <c r="B125" s="20">
        <f>SUM(B126:B127)</f>
        <v>1</v>
      </c>
      <c r="C125" s="20">
        <f>SUM(C126:C127)</f>
        <v>0</v>
      </c>
      <c r="D125" s="20">
        <f>SUM(D126:D127)</f>
        <v>1</v>
      </c>
    </row>
    <row r="126" spans="1:4" ht="21.2" customHeight="1">
      <c r="A126" s="21" t="s">
        <v>215</v>
      </c>
      <c r="B126" s="22">
        <f>SUM(C126:D126)</f>
        <v>0</v>
      </c>
      <c r="C126" s="22"/>
      <c r="D126" s="22"/>
    </row>
    <row r="127" spans="1:4" ht="21.2" customHeight="1">
      <c r="A127" s="21" t="s">
        <v>216</v>
      </c>
      <c r="B127" s="22">
        <f>SUM(C127:D127)</f>
        <v>1</v>
      </c>
      <c r="C127" s="22"/>
      <c r="D127" s="22">
        <v>1</v>
      </c>
    </row>
    <row r="128" spans="1:4" ht="21.2" customHeight="1">
      <c r="A128" s="19" t="s">
        <v>161</v>
      </c>
      <c r="B128" s="20">
        <f>SUM(B129:B131)</f>
        <v>0</v>
      </c>
      <c r="C128" s="20">
        <f>SUM(C129:C131)</f>
        <v>0</v>
      </c>
      <c r="D128" s="20">
        <f>SUM(D129:D131)</f>
        <v>0</v>
      </c>
    </row>
    <row r="129" spans="1:4" ht="21.2" customHeight="1">
      <c r="A129" s="21" t="s">
        <v>217</v>
      </c>
      <c r="B129" s="22">
        <f>SUM(C129:D129)</f>
        <v>0</v>
      </c>
      <c r="C129" s="22"/>
      <c r="D129" s="22"/>
    </row>
    <row r="130" spans="1:4" ht="21.2" customHeight="1">
      <c r="A130" s="21" t="s">
        <v>271</v>
      </c>
      <c r="B130" s="22">
        <f>SUM(C130:D130)</f>
        <v>0</v>
      </c>
      <c r="C130" s="22"/>
      <c r="D130" s="22"/>
    </row>
    <row r="131" spans="1:4" ht="21.2" customHeight="1">
      <c r="A131" s="21" t="s">
        <v>218</v>
      </c>
      <c r="B131" s="22">
        <f>SUM(C131:D131)</f>
        <v>0</v>
      </c>
      <c r="C131" s="22"/>
      <c r="D131" s="22"/>
    </row>
    <row r="132" spans="1:4" ht="21.2" customHeight="1">
      <c r="A132" s="19" t="s">
        <v>162</v>
      </c>
      <c r="B132" s="20">
        <f>SUM(B133:B134)</f>
        <v>30</v>
      </c>
      <c r="C132" s="20">
        <f>SUM(C133:C134)</f>
        <v>0</v>
      </c>
      <c r="D132" s="20">
        <f>SUM(D133:D134)</f>
        <v>30</v>
      </c>
    </row>
    <row r="133" spans="1:4" ht="21.2" customHeight="1">
      <c r="A133" s="21" t="s">
        <v>272</v>
      </c>
      <c r="B133" s="22">
        <f>SUM(C133:D133)</f>
        <v>3</v>
      </c>
      <c r="C133" s="22"/>
      <c r="D133" s="22">
        <v>3</v>
      </c>
    </row>
    <row r="134" spans="1:4" ht="21.2" customHeight="1">
      <c r="A134" s="21" t="s">
        <v>273</v>
      </c>
      <c r="B134" s="22">
        <f>SUM(C134:D134)</f>
        <v>27</v>
      </c>
      <c r="C134" s="22"/>
      <c r="D134" s="22">
        <v>27</v>
      </c>
    </row>
    <row r="135" spans="1:4" ht="21.2" customHeight="1">
      <c r="A135" s="19" t="s">
        <v>163</v>
      </c>
      <c r="B135" s="20">
        <f>B136+B141+B151+B163+B177</f>
        <v>9</v>
      </c>
      <c r="C135" s="20">
        <f>C136+C141+C151+C163+C177</f>
        <v>6</v>
      </c>
      <c r="D135" s="20">
        <f>D136+D141+D151+D163+D177</f>
        <v>3</v>
      </c>
    </row>
    <row r="136" spans="1:4" s="3" customFormat="1" ht="21.2" customHeight="1">
      <c r="A136" s="23" t="s">
        <v>155</v>
      </c>
      <c r="B136" s="24">
        <f>SUM(B137:B140)</f>
        <v>0</v>
      </c>
      <c r="C136" s="24">
        <f>SUM(C137:C140)</f>
        <v>0</v>
      </c>
      <c r="D136" s="24">
        <f>SUM(D137:D140)</f>
        <v>0</v>
      </c>
    </row>
    <row r="137" spans="1:4" ht="21.2" customHeight="1">
      <c r="A137" s="21" t="s">
        <v>219</v>
      </c>
      <c r="B137" s="22">
        <f>SUM(C137:D137)</f>
        <v>0</v>
      </c>
      <c r="C137" s="22"/>
      <c r="D137" s="22"/>
    </row>
    <row r="138" spans="1:4" s="5" customFormat="1" ht="20.100000000000001" customHeight="1">
      <c r="A138" s="21" t="s">
        <v>220</v>
      </c>
      <c r="B138" s="22">
        <f>SUM(C138:D138)</f>
        <v>0</v>
      </c>
      <c r="C138" s="22"/>
      <c r="D138" s="22"/>
    </row>
    <row r="139" spans="1:4" ht="21.2" customHeight="1">
      <c r="A139" s="51" t="s">
        <v>221</v>
      </c>
      <c r="B139" s="22">
        <f>SUM(C139:D139)</f>
        <v>0</v>
      </c>
      <c r="C139" s="22"/>
      <c r="D139" s="22"/>
    </row>
    <row r="140" spans="1:4" ht="21.2" customHeight="1">
      <c r="A140" s="38" t="s">
        <v>283</v>
      </c>
      <c r="B140" s="22">
        <f>SUM(C140:D140)</f>
        <v>0</v>
      </c>
      <c r="C140" s="22"/>
      <c r="D140" s="22"/>
    </row>
    <row r="141" spans="1:4" s="3" customFormat="1" ht="21.2" customHeight="1">
      <c r="A141" s="23" t="s">
        <v>156</v>
      </c>
      <c r="B141" s="24">
        <f>SUM(B142:B150)</f>
        <v>1</v>
      </c>
      <c r="C141" s="24">
        <f>SUM(C142:C150)</f>
        <v>0</v>
      </c>
      <c r="D141" s="24">
        <f>SUM(D142:D150)</f>
        <v>1</v>
      </c>
    </row>
    <row r="142" spans="1:4" ht="21.2" customHeight="1">
      <c r="A142" s="21" t="s">
        <v>219</v>
      </c>
      <c r="B142" s="22">
        <f t="shared" ref="B142:B182" si="5">SUM(C142:D142)</f>
        <v>0</v>
      </c>
      <c r="C142" s="22"/>
      <c r="D142" s="22"/>
    </row>
    <row r="143" spans="1:4" ht="21.2" customHeight="1">
      <c r="A143" s="21" t="s">
        <v>220</v>
      </c>
      <c r="B143" s="22">
        <f t="shared" si="5"/>
        <v>0</v>
      </c>
      <c r="C143" s="22"/>
      <c r="D143" s="22"/>
    </row>
    <row r="144" spans="1:4" ht="21.2" customHeight="1">
      <c r="A144" s="21" t="s">
        <v>223</v>
      </c>
      <c r="B144" s="22">
        <f>SUM(C144:D144)</f>
        <v>0</v>
      </c>
      <c r="C144" s="22"/>
      <c r="D144" s="22"/>
    </row>
    <row r="145" spans="1:4" ht="21.2" customHeight="1">
      <c r="A145" s="21" t="s">
        <v>221</v>
      </c>
      <c r="B145" s="22">
        <f t="shared" si="5"/>
        <v>1</v>
      </c>
      <c r="C145" s="22"/>
      <c r="D145" s="22">
        <v>1</v>
      </c>
    </row>
    <row r="146" spans="1:4" ht="21.2" customHeight="1">
      <c r="A146" s="21" t="s">
        <v>224</v>
      </c>
      <c r="B146" s="22">
        <f t="shared" si="5"/>
        <v>0</v>
      </c>
      <c r="C146" s="22"/>
      <c r="D146" s="22"/>
    </row>
    <row r="147" spans="1:4" ht="21.2" customHeight="1">
      <c r="A147" s="21" t="s">
        <v>225</v>
      </c>
      <c r="B147" s="22">
        <f t="shared" si="5"/>
        <v>0</v>
      </c>
      <c r="C147" s="22"/>
      <c r="D147" s="22"/>
    </row>
    <row r="148" spans="1:4" ht="21.2" customHeight="1">
      <c r="A148" s="21" t="s">
        <v>226</v>
      </c>
      <c r="B148" s="22">
        <f t="shared" si="5"/>
        <v>0</v>
      </c>
      <c r="C148" s="22"/>
      <c r="D148" s="22"/>
    </row>
    <row r="149" spans="1:4" s="5" customFormat="1" ht="20.100000000000001" customHeight="1">
      <c r="A149" s="21" t="s">
        <v>227</v>
      </c>
      <c r="B149" s="22">
        <f>SUM(C149:D149)</f>
        <v>0</v>
      </c>
      <c r="C149" s="22"/>
      <c r="D149" s="22"/>
    </row>
    <row r="150" spans="1:4" ht="21.2" customHeight="1">
      <c r="A150" s="21" t="s">
        <v>222</v>
      </c>
      <c r="B150" s="22">
        <f t="shared" si="5"/>
        <v>0</v>
      </c>
      <c r="C150" s="22"/>
      <c r="D150" s="22"/>
    </row>
    <row r="151" spans="1:4" s="3" customFormat="1" ht="21.2" customHeight="1">
      <c r="A151" s="23" t="s">
        <v>157</v>
      </c>
      <c r="B151" s="61">
        <f t="shared" si="5"/>
        <v>2</v>
      </c>
      <c r="C151" s="61">
        <f>SUM(C152:C162)</f>
        <v>2</v>
      </c>
      <c r="D151" s="24">
        <f>SUM(D152:D162)</f>
        <v>0</v>
      </c>
    </row>
    <row r="152" spans="1:4" ht="21.2" customHeight="1">
      <c r="A152" s="21" t="s">
        <v>228</v>
      </c>
      <c r="B152" s="22">
        <f t="shared" si="5"/>
        <v>0</v>
      </c>
      <c r="C152" s="22"/>
      <c r="D152" s="22"/>
    </row>
    <row r="153" spans="1:4" s="5" customFormat="1" ht="19.5" customHeight="1">
      <c r="A153" s="62" t="s">
        <v>143</v>
      </c>
      <c r="B153" s="22">
        <f t="shared" si="5"/>
        <v>0</v>
      </c>
      <c r="C153" s="44"/>
      <c r="D153" s="44"/>
    </row>
    <row r="154" spans="1:4" ht="21.2" customHeight="1">
      <c r="A154" s="21" t="s">
        <v>229</v>
      </c>
      <c r="B154" s="22">
        <f t="shared" si="5"/>
        <v>0</v>
      </c>
      <c r="C154" s="22"/>
      <c r="D154" s="22"/>
    </row>
    <row r="155" spans="1:4" ht="21.2" customHeight="1">
      <c r="A155" s="21" t="s">
        <v>230</v>
      </c>
      <c r="B155" s="22">
        <f t="shared" si="5"/>
        <v>0</v>
      </c>
      <c r="C155" s="22"/>
      <c r="D155" s="22"/>
    </row>
    <row r="156" spans="1:4" ht="21.2" customHeight="1">
      <c r="A156" s="21" t="s">
        <v>231</v>
      </c>
      <c r="B156" s="22">
        <f t="shared" si="5"/>
        <v>0</v>
      </c>
      <c r="C156" s="22"/>
      <c r="D156" s="22"/>
    </row>
    <row r="157" spans="1:4" ht="21.2" customHeight="1">
      <c r="A157" s="63" t="s">
        <v>239</v>
      </c>
      <c r="B157" s="60">
        <f t="shared" ref="B157" si="6">SUM(C157:D157)</f>
        <v>1</v>
      </c>
      <c r="C157" s="60">
        <v>1</v>
      </c>
      <c r="D157" s="22"/>
    </row>
    <row r="158" spans="1:4" ht="21.2" customHeight="1">
      <c r="A158" s="21" t="s">
        <v>232</v>
      </c>
      <c r="B158" s="22">
        <f t="shared" si="5"/>
        <v>1</v>
      </c>
      <c r="C158" s="22">
        <v>1</v>
      </c>
      <c r="D158" s="22"/>
    </row>
    <row r="159" spans="1:4" ht="21.2" customHeight="1">
      <c r="A159" s="21" t="s">
        <v>233</v>
      </c>
      <c r="B159" s="22">
        <f t="shared" si="5"/>
        <v>0</v>
      </c>
      <c r="C159" s="22"/>
      <c r="D159" s="22"/>
    </row>
    <row r="160" spans="1:4" ht="21.2" customHeight="1">
      <c r="A160" s="21" t="s">
        <v>234</v>
      </c>
      <c r="B160" s="22">
        <f t="shared" si="5"/>
        <v>0</v>
      </c>
      <c r="C160" s="22"/>
      <c r="D160" s="22"/>
    </row>
    <row r="161" spans="1:4" ht="21.2" customHeight="1">
      <c r="A161" s="21" t="s">
        <v>235</v>
      </c>
      <c r="B161" s="22">
        <f t="shared" si="5"/>
        <v>0</v>
      </c>
      <c r="C161" s="22"/>
      <c r="D161" s="22"/>
    </row>
    <row r="162" spans="1:4" ht="21.2" customHeight="1">
      <c r="A162" s="21" t="s">
        <v>236</v>
      </c>
      <c r="B162" s="22">
        <f t="shared" si="5"/>
        <v>0</v>
      </c>
      <c r="C162" s="22"/>
      <c r="D162" s="22"/>
    </row>
    <row r="163" spans="1:4" s="3" customFormat="1" ht="21.2" customHeight="1">
      <c r="A163" s="23" t="s">
        <v>158</v>
      </c>
      <c r="B163" s="61">
        <f t="shared" si="5"/>
        <v>6</v>
      </c>
      <c r="C163" s="61">
        <f>SUM(C164:C176)</f>
        <v>4</v>
      </c>
      <c r="D163" s="24">
        <f>SUM(D164:D176)</f>
        <v>2</v>
      </c>
    </row>
    <row r="164" spans="1:4" ht="21.2" customHeight="1">
      <c r="A164" s="21" t="s">
        <v>228</v>
      </c>
      <c r="B164" s="22">
        <f t="shared" si="5"/>
        <v>0</v>
      </c>
      <c r="C164" s="22"/>
      <c r="D164" s="22"/>
    </row>
    <row r="165" spans="1:4" ht="21.2" customHeight="1">
      <c r="A165" s="21" t="s">
        <v>237</v>
      </c>
      <c r="B165" s="22">
        <f t="shared" si="5"/>
        <v>0</v>
      </c>
      <c r="C165" s="22"/>
      <c r="D165" s="22"/>
    </row>
    <row r="166" spans="1:4" ht="21.2" customHeight="1">
      <c r="A166" s="21" t="s">
        <v>230</v>
      </c>
      <c r="B166" s="22">
        <f t="shared" si="5"/>
        <v>0</v>
      </c>
      <c r="C166" s="22"/>
      <c r="D166" s="22"/>
    </row>
    <row r="167" spans="1:4" ht="21.2" customHeight="1">
      <c r="A167" s="21" t="s">
        <v>234</v>
      </c>
      <c r="B167" s="22">
        <f t="shared" si="5"/>
        <v>0</v>
      </c>
      <c r="C167" s="22"/>
      <c r="D167" s="22"/>
    </row>
    <row r="168" spans="1:4" ht="21.2" customHeight="1">
      <c r="A168" s="21" t="s">
        <v>231</v>
      </c>
      <c r="B168" s="22">
        <f t="shared" si="5"/>
        <v>2</v>
      </c>
      <c r="C168" s="22">
        <v>2</v>
      </c>
      <c r="D168" s="22"/>
    </row>
    <row r="169" spans="1:4" ht="21.2" customHeight="1">
      <c r="A169" s="21" t="s">
        <v>232</v>
      </c>
      <c r="B169" s="22">
        <f t="shared" si="5"/>
        <v>2</v>
      </c>
      <c r="C169" s="22"/>
      <c r="D169" s="22">
        <v>2</v>
      </c>
    </row>
    <row r="170" spans="1:4" ht="21.2" customHeight="1">
      <c r="A170" s="21" t="s">
        <v>229</v>
      </c>
      <c r="B170" s="22">
        <f t="shared" si="5"/>
        <v>0</v>
      </c>
      <c r="C170" s="22"/>
      <c r="D170" s="22"/>
    </row>
    <row r="171" spans="1:4" ht="21.2" customHeight="1">
      <c r="A171" s="21" t="s">
        <v>233</v>
      </c>
      <c r="B171" s="22">
        <f t="shared" si="5"/>
        <v>0</v>
      </c>
      <c r="C171" s="22"/>
      <c r="D171" s="22"/>
    </row>
    <row r="172" spans="1:4" ht="21.2" customHeight="1">
      <c r="A172" s="21" t="s">
        <v>238</v>
      </c>
      <c r="B172" s="22">
        <f t="shared" si="5"/>
        <v>0</v>
      </c>
      <c r="C172" s="22"/>
      <c r="D172" s="22"/>
    </row>
    <row r="173" spans="1:4" ht="21.2" customHeight="1">
      <c r="A173" s="21" t="s">
        <v>239</v>
      </c>
      <c r="B173" s="60">
        <f t="shared" si="5"/>
        <v>1</v>
      </c>
      <c r="C173" s="60">
        <v>1</v>
      </c>
      <c r="D173" s="22"/>
    </row>
    <row r="174" spans="1:4" ht="21.2" customHeight="1">
      <c r="A174" s="21" t="s">
        <v>240</v>
      </c>
      <c r="B174" s="22">
        <f t="shared" si="5"/>
        <v>1</v>
      </c>
      <c r="C174" s="22">
        <v>1</v>
      </c>
      <c r="D174" s="22"/>
    </row>
    <row r="175" spans="1:4" ht="21.2" customHeight="1">
      <c r="A175" s="21" t="s">
        <v>236</v>
      </c>
      <c r="B175" s="22">
        <f t="shared" si="5"/>
        <v>0</v>
      </c>
      <c r="C175" s="22"/>
      <c r="D175" s="22"/>
    </row>
    <row r="176" spans="1:4" ht="21.2" customHeight="1">
      <c r="A176" s="21" t="s">
        <v>241</v>
      </c>
      <c r="B176" s="22">
        <f t="shared" ref="B176" si="7">SUM(C176:D176)</f>
        <v>0</v>
      </c>
      <c r="C176" s="22"/>
      <c r="D176" s="22"/>
    </row>
    <row r="177" spans="1:4" s="3" customFormat="1" ht="21.2" customHeight="1">
      <c r="A177" s="23" t="s">
        <v>159</v>
      </c>
      <c r="B177" s="24">
        <f t="shared" si="5"/>
        <v>0</v>
      </c>
      <c r="C177" s="24">
        <f>SUM(C178:C182)</f>
        <v>0</v>
      </c>
      <c r="D177" s="24">
        <f>SUM(D178:D182)</f>
        <v>0</v>
      </c>
    </row>
    <row r="178" spans="1:4" ht="21.2" customHeight="1">
      <c r="A178" s="34" t="s">
        <v>274</v>
      </c>
      <c r="B178" s="22">
        <f t="shared" si="5"/>
        <v>0</v>
      </c>
      <c r="C178" s="22"/>
      <c r="D178" s="22"/>
    </row>
    <row r="179" spans="1:4" ht="21.2" customHeight="1">
      <c r="A179" s="34" t="s">
        <v>274</v>
      </c>
      <c r="B179" s="22">
        <f t="shared" si="5"/>
        <v>0</v>
      </c>
      <c r="C179" s="22"/>
      <c r="D179" s="22"/>
    </row>
    <row r="180" spans="1:4" ht="21.2" customHeight="1">
      <c r="A180" s="34" t="s">
        <v>274</v>
      </c>
      <c r="B180" s="22">
        <f t="shared" si="5"/>
        <v>0</v>
      </c>
      <c r="C180" s="22"/>
      <c r="D180" s="22"/>
    </row>
    <row r="181" spans="1:4" ht="21.2" customHeight="1">
      <c r="A181" s="34" t="s">
        <v>274</v>
      </c>
      <c r="B181" s="22">
        <f t="shared" si="5"/>
        <v>0</v>
      </c>
      <c r="C181" s="22"/>
      <c r="D181" s="22"/>
    </row>
    <row r="182" spans="1:4" ht="21.2" customHeight="1">
      <c r="A182" s="34" t="s">
        <v>274</v>
      </c>
      <c r="B182" s="22">
        <f t="shared" si="5"/>
        <v>0</v>
      </c>
      <c r="C182" s="22"/>
      <c r="D182" s="22"/>
    </row>
    <row r="183" spans="1:4" ht="17.25">
      <c r="A183" s="26"/>
      <c r="B183" s="27"/>
      <c r="C183" s="27"/>
      <c r="D183" s="27"/>
    </row>
    <row r="184" spans="1:4" ht="17.25">
      <c r="A184" s="26"/>
      <c r="B184" s="27"/>
      <c r="C184" s="27"/>
      <c r="D184" s="27"/>
    </row>
    <row r="185" spans="1:4" ht="17.25">
      <c r="A185" s="26"/>
      <c r="B185" s="27"/>
      <c r="C185" s="27"/>
      <c r="D185" s="27"/>
    </row>
    <row r="186" spans="1:4" ht="17.25">
      <c r="A186" s="26"/>
      <c r="B186" s="27"/>
      <c r="C186" s="27"/>
      <c r="D186" s="27"/>
    </row>
    <row r="187" spans="1:4" ht="17.25">
      <c r="A187" s="26"/>
      <c r="B187" s="27"/>
      <c r="C187" s="27"/>
      <c r="D187" s="27"/>
    </row>
    <row r="188" spans="1:4" ht="17.25">
      <c r="A188" s="26"/>
      <c r="B188" s="27"/>
      <c r="C188" s="27"/>
      <c r="D188" s="27"/>
    </row>
    <row r="189" spans="1:4" ht="17.25">
      <c r="A189" s="26"/>
      <c r="B189" s="27"/>
      <c r="C189" s="27"/>
      <c r="D189" s="27"/>
    </row>
    <row r="190" spans="1:4" ht="17.25">
      <c r="A190" s="26"/>
      <c r="B190" s="27"/>
      <c r="C190" s="27"/>
      <c r="D190" s="27"/>
    </row>
    <row r="191" spans="1:4" ht="17.25">
      <c r="A191" s="26"/>
      <c r="B191" s="27"/>
      <c r="C191" s="27"/>
      <c r="D191" s="27"/>
    </row>
    <row r="192" spans="1:4" ht="17.25">
      <c r="A192" s="26"/>
      <c r="B192" s="27"/>
      <c r="C192" s="27"/>
      <c r="D192" s="27"/>
    </row>
    <row r="193" spans="1:4" ht="17.25">
      <c r="A193" s="26"/>
      <c r="B193" s="27"/>
      <c r="C193" s="27"/>
      <c r="D193" s="27"/>
    </row>
    <row r="194" spans="1:4" ht="17.25">
      <c r="A194" s="26"/>
      <c r="B194" s="27"/>
      <c r="C194" s="27"/>
      <c r="D194" s="27"/>
    </row>
  </sheetData>
  <mergeCells count="1">
    <mergeCell ref="A2:D2"/>
  </mergeCells>
  <phoneticPr fontId="1" type="noConversion"/>
  <pageMargins left="0.74803149606299213" right="0.74803149606299213" top="0.51181102362204722" bottom="0.39370078740157483" header="0.31496062992125984" footer="0.31496062992125984"/>
  <pageSetup paperSize="9" firstPageNumber="24" orientation="portrait" useFirstPageNumber="1" copies="2" r:id="rId1"/>
  <headerFooter alignWithMargins="0">
    <oddFooter>&amp;C-&amp;P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D226"/>
  <sheetViews>
    <sheetView workbookViewId="0">
      <pane ySplit="5" topLeftCell="A6" activePane="bottomLeft" state="frozen"/>
      <selection pane="bottomLeft" activeCell="A2" sqref="A2:D2"/>
    </sheetView>
  </sheetViews>
  <sheetFormatPr defaultRowHeight="14.25"/>
  <cols>
    <col min="1" max="1" width="24.5546875" style="1" customWidth="1"/>
    <col min="2" max="4" width="16.77734375" style="2" customWidth="1"/>
    <col min="5" max="16384" width="8.88671875" style="2"/>
  </cols>
  <sheetData>
    <row r="1" spans="1:4">
      <c r="A1" s="25" t="s">
        <v>249</v>
      </c>
      <c r="B1" s="12"/>
    </row>
    <row r="2" spans="1:4" ht="27" customHeight="1">
      <c r="A2" s="80" t="s">
        <v>4</v>
      </c>
      <c r="B2" s="80"/>
      <c r="C2" s="80"/>
      <c r="D2" s="80"/>
    </row>
    <row r="3" spans="1:4" ht="10.5" customHeight="1"/>
    <row r="4" spans="1:4" ht="30" customHeight="1">
      <c r="A4" s="14" t="s">
        <v>7</v>
      </c>
      <c r="B4" s="15" t="s">
        <v>53</v>
      </c>
      <c r="C4" s="16" t="s">
        <v>244</v>
      </c>
      <c r="D4" s="16" t="s">
        <v>54</v>
      </c>
    </row>
    <row r="5" spans="1:4" ht="20.100000000000001" customHeight="1">
      <c r="A5" s="17" t="s">
        <v>164</v>
      </c>
      <c r="B5" s="71">
        <f>B6+B8+B125+B135+B128+B132</f>
        <v>30</v>
      </c>
      <c r="C5" s="71">
        <f>C6+C8+C125+C135+C128+C132</f>
        <v>19</v>
      </c>
      <c r="D5" s="18">
        <f>D6+D8+D125+D135+D128+D132</f>
        <v>11</v>
      </c>
    </row>
    <row r="6" spans="1:4" ht="20.100000000000001" customHeight="1">
      <c r="A6" s="19" t="s">
        <v>165</v>
      </c>
      <c r="B6" s="20">
        <f>B7</f>
        <v>0</v>
      </c>
      <c r="C6" s="20">
        <f>C7</f>
        <v>0</v>
      </c>
      <c r="D6" s="20">
        <f>D7</f>
        <v>0</v>
      </c>
    </row>
    <row r="7" spans="1:4" ht="20.100000000000001" customHeight="1">
      <c r="A7" s="21" t="s">
        <v>166</v>
      </c>
      <c r="B7" s="22">
        <f>SUM(C7:D7)</f>
        <v>0</v>
      </c>
      <c r="C7" s="22"/>
      <c r="D7" s="22"/>
    </row>
    <row r="8" spans="1:4" ht="20.100000000000001" customHeight="1">
      <c r="A8" s="19" t="s">
        <v>18</v>
      </c>
      <c r="B8" s="20">
        <f>B9+B11+B15+B25+B63+B90+B113</f>
        <v>13</v>
      </c>
      <c r="C8" s="20">
        <f>C9+C11+C15+C25+C63+C113+C90</f>
        <v>9</v>
      </c>
      <c r="D8" s="20">
        <f>D9+D11+D15+D25+D63+D113+D90</f>
        <v>4</v>
      </c>
    </row>
    <row r="9" spans="1:4" ht="20.100000000000001" customHeight="1">
      <c r="A9" s="23" t="s">
        <v>167</v>
      </c>
      <c r="B9" s="24">
        <f>B10</f>
        <v>0</v>
      </c>
      <c r="C9" s="24">
        <f>C10</f>
        <v>0</v>
      </c>
      <c r="D9" s="24">
        <f>D10</f>
        <v>0</v>
      </c>
    </row>
    <row r="10" spans="1:4" ht="20.100000000000001" customHeight="1">
      <c r="A10" s="21" t="s">
        <v>168</v>
      </c>
      <c r="B10" s="22">
        <f>SUM(C10:D10)</f>
        <v>0</v>
      </c>
      <c r="C10" s="22"/>
      <c r="D10" s="22"/>
    </row>
    <row r="11" spans="1:4" s="3" customFormat="1" ht="20.100000000000001" customHeight="1">
      <c r="A11" s="23" t="s">
        <v>149</v>
      </c>
      <c r="B11" s="24">
        <f>SUM(B12:B14)</f>
        <v>0</v>
      </c>
      <c r="C11" s="24">
        <f>SUM(C12:C14)</f>
        <v>0</v>
      </c>
      <c r="D11" s="24">
        <f>SUM(D12:D14)</f>
        <v>0</v>
      </c>
    </row>
    <row r="12" spans="1:4" ht="20.100000000000001" customHeight="1">
      <c r="A12" s="21" t="s">
        <v>169</v>
      </c>
      <c r="B12" s="22">
        <f>SUM(C12:D12)</f>
        <v>0</v>
      </c>
      <c r="C12" s="22"/>
      <c r="D12" s="22"/>
    </row>
    <row r="13" spans="1:4" s="5" customFormat="1" ht="20.45" customHeight="1">
      <c r="A13" s="21" t="s">
        <v>255</v>
      </c>
      <c r="B13" s="22">
        <f>SUM(C13:D13)</f>
        <v>0</v>
      </c>
      <c r="C13" s="22"/>
      <c r="D13" s="22"/>
    </row>
    <row r="14" spans="1:4" ht="20.100000000000001" customHeight="1">
      <c r="A14" s="21" t="s">
        <v>170</v>
      </c>
      <c r="B14" s="22">
        <f>SUM(C14:D14)</f>
        <v>0</v>
      </c>
      <c r="C14" s="22"/>
      <c r="D14" s="22"/>
    </row>
    <row r="15" spans="1:4" s="3" customFormat="1" ht="20.100000000000001" customHeight="1">
      <c r="A15" s="23" t="s">
        <v>150</v>
      </c>
      <c r="B15" s="24">
        <f>SUM(B16:B24)</f>
        <v>2</v>
      </c>
      <c r="C15" s="24">
        <f>SUM(C16:C24)</f>
        <v>1</v>
      </c>
      <c r="D15" s="24">
        <f>SUM(D16:D24)</f>
        <v>1</v>
      </c>
    </row>
    <row r="16" spans="1:4" ht="20.100000000000001" customHeight="1">
      <c r="A16" s="21" t="s">
        <v>171</v>
      </c>
      <c r="B16" s="22">
        <f t="shared" ref="B16:B48" si="0">SUM(C16:D16)</f>
        <v>0</v>
      </c>
      <c r="C16" s="22"/>
      <c r="D16" s="22"/>
    </row>
    <row r="17" spans="1:4" ht="20.100000000000001" customHeight="1">
      <c r="A17" s="21" t="s">
        <v>172</v>
      </c>
      <c r="B17" s="22">
        <f t="shared" si="0"/>
        <v>0</v>
      </c>
      <c r="C17" s="22"/>
      <c r="D17" s="22"/>
    </row>
    <row r="18" spans="1:4" ht="20.100000000000001" customHeight="1">
      <c r="A18" s="21" t="s">
        <v>173</v>
      </c>
      <c r="B18" s="22">
        <f t="shared" si="0"/>
        <v>0</v>
      </c>
      <c r="C18" s="22"/>
      <c r="D18" s="22"/>
    </row>
    <row r="19" spans="1:4" ht="20.100000000000001" customHeight="1">
      <c r="A19" s="21" t="s">
        <v>174</v>
      </c>
      <c r="B19" s="22">
        <f t="shared" si="0"/>
        <v>0</v>
      </c>
      <c r="C19" s="22"/>
      <c r="D19" s="22"/>
    </row>
    <row r="20" spans="1:4" ht="20.100000000000001" customHeight="1">
      <c r="A20" s="21" t="s">
        <v>175</v>
      </c>
      <c r="B20" s="22">
        <f t="shared" si="0"/>
        <v>1</v>
      </c>
      <c r="C20" s="22">
        <v>1</v>
      </c>
      <c r="D20" s="22"/>
    </row>
    <row r="21" spans="1:4" ht="20.100000000000001" customHeight="1">
      <c r="A21" s="21" t="s">
        <v>176</v>
      </c>
      <c r="B21" s="22">
        <f t="shared" si="0"/>
        <v>1</v>
      </c>
      <c r="C21" s="22"/>
      <c r="D21" s="22">
        <v>1</v>
      </c>
    </row>
    <row r="22" spans="1:4" ht="20.100000000000001" customHeight="1">
      <c r="A22" s="21" t="s">
        <v>177</v>
      </c>
      <c r="B22" s="22">
        <f t="shared" si="0"/>
        <v>0</v>
      </c>
      <c r="C22" s="22"/>
      <c r="D22" s="22"/>
    </row>
    <row r="23" spans="1:4" ht="20.100000000000001" customHeight="1">
      <c r="A23" s="21" t="s">
        <v>178</v>
      </c>
      <c r="B23" s="22">
        <f t="shared" si="0"/>
        <v>0</v>
      </c>
      <c r="C23" s="22"/>
      <c r="D23" s="22"/>
    </row>
    <row r="24" spans="1:4" ht="20.100000000000001" customHeight="1">
      <c r="A24" s="21" t="s">
        <v>179</v>
      </c>
      <c r="B24" s="22">
        <f t="shared" si="0"/>
        <v>0</v>
      </c>
      <c r="C24" s="22"/>
      <c r="D24" s="22"/>
    </row>
    <row r="25" spans="1:4" s="3" customFormat="1" ht="20.100000000000001" customHeight="1">
      <c r="A25" s="23" t="s">
        <v>151</v>
      </c>
      <c r="B25" s="24">
        <f t="shared" si="0"/>
        <v>5</v>
      </c>
      <c r="C25" s="24">
        <f>SUM(C26:C62)</f>
        <v>4</v>
      </c>
      <c r="D25" s="24">
        <f>SUM(D26:D62)</f>
        <v>1</v>
      </c>
    </row>
    <row r="26" spans="1:4" ht="20.100000000000001" customHeight="1">
      <c r="A26" s="21" t="s">
        <v>171</v>
      </c>
      <c r="B26" s="22">
        <f t="shared" si="0"/>
        <v>4</v>
      </c>
      <c r="C26" s="22">
        <v>3</v>
      </c>
      <c r="D26" s="22">
        <v>1</v>
      </c>
    </row>
    <row r="27" spans="1:4" ht="20.100000000000001" customHeight="1">
      <c r="A27" s="21" t="s">
        <v>180</v>
      </c>
      <c r="B27" s="22">
        <f t="shared" si="0"/>
        <v>0</v>
      </c>
      <c r="C27" s="22"/>
      <c r="D27" s="22"/>
    </row>
    <row r="28" spans="1:4" ht="20.100000000000001" customHeight="1">
      <c r="A28" s="21" t="s">
        <v>181</v>
      </c>
      <c r="B28" s="22">
        <f t="shared" si="0"/>
        <v>0</v>
      </c>
      <c r="C28" s="22"/>
      <c r="D28" s="22"/>
    </row>
    <row r="29" spans="1:4" ht="20.100000000000001" customHeight="1">
      <c r="A29" s="21" t="s">
        <v>182</v>
      </c>
      <c r="B29" s="22">
        <f t="shared" si="0"/>
        <v>0</v>
      </c>
      <c r="C29" s="22"/>
      <c r="D29" s="22"/>
    </row>
    <row r="30" spans="1:4" ht="20.100000000000001" customHeight="1">
      <c r="A30" s="21" t="s">
        <v>183</v>
      </c>
      <c r="B30" s="22">
        <f t="shared" si="0"/>
        <v>0</v>
      </c>
      <c r="C30" s="22"/>
      <c r="D30" s="22"/>
    </row>
    <row r="31" spans="1:4" ht="20.100000000000001" customHeight="1">
      <c r="A31" s="21" t="s">
        <v>184</v>
      </c>
      <c r="B31" s="22">
        <f t="shared" si="0"/>
        <v>0</v>
      </c>
      <c r="C31" s="22"/>
      <c r="D31" s="22"/>
    </row>
    <row r="32" spans="1:4" ht="20.100000000000001" customHeight="1">
      <c r="A32" s="21" t="s">
        <v>172</v>
      </c>
      <c r="B32" s="22">
        <f t="shared" si="0"/>
        <v>0</v>
      </c>
      <c r="C32" s="22"/>
      <c r="D32" s="22"/>
    </row>
    <row r="33" spans="1:4" ht="20.100000000000001" customHeight="1">
      <c r="A33" s="21" t="s">
        <v>185</v>
      </c>
      <c r="B33" s="22">
        <f t="shared" si="0"/>
        <v>0</v>
      </c>
      <c r="C33" s="22"/>
      <c r="D33" s="22"/>
    </row>
    <row r="34" spans="1:4" ht="20.100000000000001" customHeight="1">
      <c r="A34" s="21" t="s">
        <v>186</v>
      </c>
      <c r="B34" s="22">
        <f t="shared" si="0"/>
        <v>0</v>
      </c>
      <c r="C34" s="22"/>
      <c r="D34" s="22"/>
    </row>
    <row r="35" spans="1:4" ht="20.100000000000001" customHeight="1">
      <c r="A35" s="21" t="s">
        <v>245</v>
      </c>
      <c r="B35" s="22">
        <f>SUM(C35:D35)</f>
        <v>0</v>
      </c>
      <c r="C35" s="22"/>
      <c r="D35" s="22"/>
    </row>
    <row r="36" spans="1:4" ht="20.100000000000001" customHeight="1">
      <c r="A36" s="21" t="s">
        <v>187</v>
      </c>
      <c r="B36" s="22">
        <f t="shared" si="0"/>
        <v>0</v>
      </c>
      <c r="C36" s="22"/>
      <c r="D36" s="22"/>
    </row>
    <row r="37" spans="1:4" ht="20.100000000000001" customHeight="1">
      <c r="A37" s="21" t="s">
        <v>173</v>
      </c>
      <c r="B37" s="22">
        <f t="shared" si="0"/>
        <v>0</v>
      </c>
      <c r="C37" s="22"/>
      <c r="D37" s="22"/>
    </row>
    <row r="38" spans="1:4" ht="20.100000000000001" customHeight="1">
      <c r="A38" s="21" t="s">
        <v>188</v>
      </c>
      <c r="B38" s="22">
        <f t="shared" si="0"/>
        <v>0</v>
      </c>
      <c r="C38" s="22"/>
      <c r="D38" s="22"/>
    </row>
    <row r="39" spans="1:4" ht="20.100000000000001" customHeight="1">
      <c r="A39" s="21" t="s">
        <v>174</v>
      </c>
      <c r="B39" s="22">
        <f t="shared" si="0"/>
        <v>0</v>
      </c>
      <c r="C39" s="22"/>
      <c r="D39" s="22"/>
    </row>
    <row r="40" spans="1:4" ht="20.100000000000001" customHeight="1">
      <c r="A40" s="21" t="s">
        <v>189</v>
      </c>
      <c r="B40" s="22">
        <f t="shared" si="0"/>
        <v>0</v>
      </c>
      <c r="C40" s="22"/>
      <c r="D40" s="22"/>
    </row>
    <row r="41" spans="1:4" ht="20.100000000000001" customHeight="1">
      <c r="A41" s="21" t="s">
        <v>190</v>
      </c>
      <c r="B41" s="22">
        <f t="shared" si="0"/>
        <v>0</v>
      </c>
      <c r="C41" s="22"/>
      <c r="D41" s="22"/>
    </row>
    <row r="42" spans="1:4" ht="20.100000000000001" customHeight="1">
      <c r="A42" s="21" t="s">
        <v>191</v>
      </c>
      <c r="B42" s="22">
        <f t="shared" si="0"/>
        <v>0</v>
      </c>
      <c r="C42" s="22"/>
      <c r="D42" s="22"/>
    </row>
    <row r="43" spans="1:4" ht="20.100000000000001" customHeight="1">
      <c r="A43" s="21" t="s">
        <v>175</v>
      </c>
      <c r="B43" s="22">
        <f t="shared" si="0"/>
        <v>0</v>
      </c>
      <c r="C43" s="22"/>
      <c r="D43" s="22"/>
    </row>
    <row r="44" spans="1:4" ht="20.100000000000001" customHeight="1">
      <c r="A44" s="21" t="s">
        <v>192</v>
      </c>
      <c r="B44" s="22">
        <f t="shared" si="0"/>
        <v>0</v>
      </c>
      <c r="C44" s="22"/>
      <c r="D44" s="22"/>
    </row>
    <row r="45" spans="1:4" ht="20.100000000000001" customHeight="1">
      <c r="A45" s="21" t="s">
        <v>193</v>
      </c>
      <c r="B45" s="22">
        <f t="shared" si="0"/>
        <v>1</v>
      </c>
      <c r="C45" s="22">
        <v>1</v>
      </c>
      <c r="D45" s="22"/>
    </row>
    <row r="46" spans="1:4" ht="20.100000000000001" customHeight="1">
      <c r="A46" s="21" t="s">
        <v>194</v>
      </c>
      <c r="B46" s="22">
        <f t="shared" si="0"/>
        <v>0</v>
      </c>
      <c r="C46" s="22"/>
      <c r="D46" s="22"/>
    </row>
    <row r="47" spans="1:4" ht="20.100000000000001" customHeight="1">
      <c r="A47" s="21" t="s">
        <v>195</v>
      </c>
      <c r="B47" s="22">
        <f t="shared" si="0"/>
        <v>0</v>
      </c>
      <c r="C47" s="22"/>
      <c r="D47" s="22"/>
    </row>
    <row r="48" spans="1:4" ht="20.100000000000001" customHeight="1">
      <c r="A48" s="21" t="s">
        <v>196</v>
      </c>
      <c r="B48" s="22">
        <f t="shared" si="0"/>
        <v>0</v>
      </c>
      <c r="C48" s="22"/>
      <c r="D48" s="22"/>
    </row>
    <row r="49" spans="1:4" ht="20.100000000000001" customHeight="1">
      <c r="A49" s="21" t="s">
        <v>197</v>
      </c>
      <c r="B49" s="22">
        <f t="shared" ref="B49:B86" si="1">SUM(C49:D49)</f>
        <v>0</v>
      </c>
      <c r="C49" s="22"/>
      <c r="D49" s="22"/>
    </row>
    <row r="50" spans="1:4" ht="20.100000000000001" customHeight="1">
      <c r="A50" s="21" t="s">
        <v>198</v>
      </c>
      <c r="B50" s="22">
        <f t="shared" si="1"/>
        <v>0</v>
      </c>
      <c r="C50" s="22"/>
      <c r="D50" s="22"/>
    </row>
    <row r="51" spans="1:4" s="5" customFormat="1" ht="19.5" customHeight="1">
      <c r="A51" s="21" t="s">
        <v>257</v>
      </c>
      <c r="B51" s="22">
        <f t="shared" si="1"/>
        <v>0</v>
      </c>
      <c r="C51" s="22"/>
      <c r="D51" s="22"/>
    </row>
    <row r="52" spans="1:4" ht="20.100000000000001" customHeight="1">
      <c r="A52" s="21" t="s">
        <v>199</v>
      </c>
      <c r="B52" s="22">
        <f t="shared" si="1"/>
        <v>0</v>
      </c>
      <c r="C52" s="22"/>
      <c r="D52" s="22"/>
    </row>
    <row r="53" spans="1:4" ht="20.100000000000001" customHeight="1">
      <c r="A53" s="21" t="s">
        <v>200</v>
      </c>
      <c r="B53" s="22">
        <f t="shared" si="1"/>
        <v>0</v>
      </c>
      <c r="C53" s="22"/>
      <c r="D53" s="22"/>
    </row>
    <row r="54" spans="1:4" ht="20.100000000000001" customHeight="1">
      <c r="A54" s="21" t="s">
        <v>201</v>
      </c>
      <c r="B54" s="22">
        <f t="shared" si="1"/>
        <v>0</v>
      </c>
      <c r="C54" s="22"/>
      <c r="D54" s="22"/>
    </row>
    <row r="55" spans="1:4" ht="20.100000000000001" customHeight="1">
      <c r="A55" s="21" t="s">
        <v>202</v>
      </c>
      <c r="B55" s="22">
        <f t="shared" si="1"/>
        <v>0</v>
      </c>
      <c r="C55" s="22"/>
      <c r="D55" s="22"/>
    </row>
    <row r="56" spans="1:4" ht="20.100000000000001" customHeight="1">
      <c r="A56" s="21" t="s">
        <v>177</v>
      </c>
      <c r="B56" s="22">
        <f t="shared" si="1"/>
        <v>0</v>
      </c>
      <c r="C56" s="22"/>
      <c r="D56" s="22"/>
    </row>
    <row r="57" spans="1:4" ht="20.100000000000001" customHeight="1">
      <c r="A57" s="21" t="s">
        <v>178</v>
      </c>
      <c r="B57" s="22">
        <f t="shared" si="1"/>
        <v>0</v>
      </c>
      <c r="C57" s="22"/>
      <c r="D57" s="22"/>
    </row>
    <row r="58" spans="1:4" ht="20.100000000000001" customHeight="1">
      <c r="A58" s="21" t="s">
        <v>203</v>
      </c>
      <c r="B58" s="22">
        <f t="shared" si="1"/>
        <v>0</v>
      </c>
      <c r="C58" s="22"/>
      <c r="D58" s="22"/>
    </row>
    <row r="59" spans="1:4" ht="20.100000000000001" customHeight="1">
      <c r="A59" s="21" t="s">
        <v>204</v>
      </c>
      <c r="B59" s="22">
        <f t="shared" si="1"/>
        <v>0</v>
      </c>
      <c r="C59" s="22"/>
      <c r="D59" s="22"/>
    </row>
    <row r="60" spans="1:4" ht="20.45" customHeight="1">
      <c r="A60" s="21" t="s">
        <v>275</v>
      </c>
      <c r="B60" s="22">
        <f t="shared" ref="B60:B62" si="2">SUM(C60:N60)</f>
        <v>0</v>
      </c>
      <c r="C60" s="22"/>
      <c r="D60" s="22"/>
    </row>
    <row r="61" spans="1:4" ht="20.45" customHeight="1">
      <c r="A61" s="21" t="s">
        <v>276</v>
      </c>
      <c r="B61" s="22">
        <f t="shared" si="2"/>
        <v>0</v>
      </c>
      <c r="C61" s="22"/>
      <c r="D61" s="22"/>
    </row>
    <row r="62" spans="1:4" ht="20.45" customHeight="1">
      <c r="A62" s="21" t="s">
        <v>277</v>
      </c>
      <c r="B62" s="22">
        <f t="shared" si="2"/>
        <v>0</v>
      </c>
      <c r="C62" s="22"/>
      <c r="D62" s="22"/>
    </row>
    <row r="63" spans="1:4" s="3" customFormat="1" ht="20.100000000000001" customHeight="1">
      <c r="A63" s="23" t="s">
        <v>152</v>
      </c>
      <c r="B63" s="24">
        <f t="shared" si="1"/>
        <v>5</v>
      </c>
      <c r="C63" s="24">
        <f>SUM(C64:C89)</f>
        <v>3</v>
      </c>
      <c r="D63" s="24">
        <f>SUM(D64:D89)</f>
        <v>2</v>
      </c>
    </row>
    <row r="64" spans="1:4" ht="20.100000000000001" customHeight="1">
      <c r="A64" s="21" t="s">
        <v>171</v>
      </c>
      <c r="B64" s="22">
        <f t="shared" si="1"/>
        <v>4</v>
      </c>
      <c r="C64" s="22">
        <v>3</v>
      </c>
      <c r="D64" s="22">
        <v>1</v>
      </c>
    </row>
    <row r="65" spans="1:4" ht="20.100000000000001" customHeight="1">
      <c r="A65" s="21" t="s">
        <v>180</v>
      </c>
      <c r="B65" s="22">
        <f t="shared" si="1"/>
        <v>0</v>
      </c>
      <c r="C65" s="22"/>
      <c r="D65" s="22"/>
    </row>
    <row r="66" spans="1:4" ht="20.100000000000001" customHeight="1">
      <c r="A66" s="21" t="s">
        <v>181</v>
      </c>
      <c r="B66" s="22">
        <f t="shared" si="1"/>
        <v>0</v>
      </c>
      <c r="C66" s="22"/>
      <c r="D66" s="22"/>
    </row>
    <row r="67" spans="1:4" ht="20.100000000000001" customHeight="1">
      <c r="A67" s="21" t="s">
        <v>182</v>
      </c>
      <c r="B67" s="22">
        <f t="shared" si="1"/>
        <v>0</v>
      </c>
      <c r="C67" s="22"/>
      <c r="D67" s="22"/>
    </row>
    <row r="68" spans="1:4" ht="20.100000000000001" customHeight="1">
      <c r="A68" s="21" t="s">
        <v>205</v>
      </c>
      <c r="B68" s="22">
        <f t="shared" si="1"/>
        <v>0</v>
      </c>
      <c r="C68" s="22"/>
      <c r="D68" s="22"/>
    </row>
    <row r="69" spans="1:4" ht="20.100000000000001" customHeight="1">
      <c r="A69" s="21" t="s">
        <v>183</v>
      </c>
      <c r="B69" s="22">
        <f t="shared" si="1"/>
        <v>0</v>
      </c>
      <c r="C69" s="22"/>
      <c r="D69" s="22"/>
    </row>
    <row r="70" spans="1:4" ht="20.100000000000001" customHeight="1">
      <c r="A70" s="21" t="s">
        <v>184</v>
      </c>
      <c r="B70" s="22">
        <f t="shared" si="1"/>
        <v>0</v>
      </c>
      <c r="C70" s="22"/>
      <c r="D70" s="22"/>
    </row>
    <row r="71" spans="1:4" ht="20.100000000000001" customHeight="1">
      <c r="A71" s="21" t="s">
        <v>185</v>
      </c>
      <c r="B71" s="22">
        <f t="shared" si="1"/>
        <v>0</v>
      </c>
      <c r="C71" s="22"/>
      <c r="D71" s="22"/>
    </row>
    <row r="72" spans="1:4" ht="20.100000000000001" customHeight="1">
      <c r="A72" s="21" t="s">
        <v>186</v>
      </c>
      <c r="B72" s="22">
        <f t="shared" si="1"/>
        <v>0</v>
      </c>
      <c r="C72" s="22"/>
      <c r="D72" s="22"/>
    </row>
    <row r="73" spans="1:4" ht="20.100000000000001" customHeight="1">
      <c r="A73" s="21" t="s">
        <v>245</v>
      </c>
      <c r="B73" s="22">
        <f>SUM(C73:D73)</f>
        <v>0</v>
      </c>
      <c r="C73" s="22"/>
      <c r="D73" s="22"/>
    </row>
    <row r="74" spans="1:4" ht="20.100000000000001" customHeight="1">
      <c r="A74" s="21" t="s">
        <v>206</v>
      </c>
      <c r="B74" s="22">
        <f t="shared" si="1"/>
        <v>0</v>
      </c>
      <c r="C74" s="22"/>
      <c r="D74" s="22"/>
    </row>
    <row r="75" spans="1:4" ht="20.100000000000001" customHeight="1">
      <c r="A75" s="21" t="s">
        <v>172</v>
      </c>
      <c r="B75" s="22">
        <f t="shared" si="1"/>
        <v>1</v>
      </c>
      <c r="C75" s="22"/>
      <c r="D75" s="22">
        <v>1</v>
      </c>
    </row>
    <row r="76" spans="1:4" ht="20.100000000000001" customHeight="1">
      <c r="A76" s="21" t="s">
        <v>187</v>
      </c>
      <c r="B76" s="22">
        <f t="shared" si="1"/>
        <v>0</v>
      </c>
      <c r="C76" s="22"/>
      <c r="D76" s="22"/>
    </row>
    <row r="77" spans="1:4" ht="20.100000000000001" customHeight="1">
      <c r="A77" s="21" t="s">
        <v>188</v>
      </c>
      <c r="B77" s="22">
        <f t="shared" si="1"/>
        <v>0</v>
      </c>
      <c r="C77" s="22"/>
      <c r="D77" s="22"/>
    </row>
    <row r="78" spans="1:4" ht="20.100000000000001" customHeight="1">
      <c r="A78" s="21" t="s">
        <v>173</v>
      </c>
      <c r="B78" s="22">
        <f t="shared" si="1"/>
        <v>0</v>
      </c>
      <c r="C78" s="22"/>
      <c r="D78" s="22"/>
    </row>
    <row r="79" spans="1:4" ht="20.100000000000001" customHeight="1">
      <c r="A79" s="21" t="s">
        <v>174</v>
      </c>
      <c r="B79" s="22">
        <f t="shared" si="1"/>
        <v>0</v>
      </c>
      <c r="C79" s="22"/>
      <c r="D79" s="22"/>
    </row>
    <row r="80" spans="1:4" ht="21" customHeight="1">
      <c r="A80" s="21" t="s">
        <v>259</v>
      </c>
      <c r="B80" s="22">
        <f t="shared" ref="B80" si="3">SUM(C80:N80)</f>
        <v>0</v>
      </c>
      <c r="C80" s="22"/>
      <c r="D80" s="22"/>
    </row>
    <row r="81" spans="1:4" ht="20.100000000000001" customHeight="1">
      <c r="A81" s="21" t="s">
        <v>207</v>
      </c>
      <c r="B81" s="22">
        <f t="shared" si="1"/>
        <v>0</v>
      </c>
      <c r="C81" s="22"/>
      <c r="D81" s="22"/>
    </row>
    <row r="82" spans="1:4" ht="20.100000000000001" customHeight="1">
      <c r="A82" s="21" t="s">
        <v>194</v>
      </c>
      <c r="B82" s="22">
        <f t="shared" si="1"/>
        <v>0</v>
      </c>
      <c r="C82" s="22"/>
      <c r="D82" s="22"/>
    </row>
    <row r="83" spans="1:4" ht="20.100000000000001" customHeight="1">
      <c r="A83" s="21" t="s">
        <v>208</v>
      </c>
      <c r="B83" s="22">
        <f t="shared" si="1"/>
        <v>0</v>
      </c>
      <c r="C83" s="22"/>
      <c r="D83" s="22"/>
    </row>
    <row r="84" spans="1:4" ht="20.100000000000001" customHeight="1">
      <c r="A84" s="21" t="s">
        <v>175</v>
      </c>
      <c r="B84" s="22">
        <f t="shared" si="1"/>
        <v>0</v>
      </c>
      <c r="C84" s="22"/>
      <c r="D84" s="22"/>
    </row>
    <row r="85" spans="1:4" ht="20.100000000000001" customHeight="1">
      <c r="A85" s="21" t="s">
        <v>191</v>
      </c>
      <c r="B85" s="22">
        <f t="shared" si="1"/>
        <v>0</v>
      </c>
      <c r="C85" s="22"/>
      <c r="D85" s="22"/>
    </row>
    <row r="86" spans="1:4" ht="20.100000000000001" customHeight="1">
      <c r="A86" s="21" t="s">
        <v>209</v>
      </c>
      <c r="B86" s="22">
        <f t="shared" si="1"/>
        <v>0</v>
      </c>
      <c r="C86" s="22"/>
      <c r="D86" s="22"/>
    </row>
    <row r="87" spans="1:4" ht="20.100000000000001" customHeight="1">
      <c r="A87" s="21" t="s">
        <v>210</v>
      </c>
      <c r="B87" s="22">
        <f t="shared" ref="B87:B122" si="4">SUM(C87:D87)</f>
        <v>0</v>
      </c>
      <c r="C87" s="22"/>
      <c r="D87" s="22"/>
    </row>
    <row r="88" spans="1:4" ht="20.100000000000001" customHeight="1">
      <c r="A88" s="21" t="s">
        <v>190</v>
      </c>
      <c r="B88" s="22">
        <f t="shared" si="4"/>
        <v>0</v>
      </c>
      <c r="C88" s="22"/>
      <c r="D88" s="22"/>
    </row>
    <row r="89" spans="1:4" ht="20.100000000000001" customHeight="1">
      <c r="A89" s="21" t="s">
        <v>198</v>
      </c>
      <c r="B89" s="22">
        <f t="shared" si="4"/>
        <v>0</v>
      </c>
      <c r="C89" s="22"/>
      <c r="D89" s="22"/>
    </row>
    <row r="90" spans="1:4" s="3" customFormat="1" ht="20.100000000000001" customHeight="1">
      <c r="A90" s="23" t="s">
        <v>153</v>
      </c>
      <c r="B90" s="24">
        <f t="shared" si="4"/>
        <v>1</v>
      </c>
      <c r="C90" s="24">
        <f>SUM(C91:C112)</f>
        <v>1</v>
      </c>
      <c r="D90" s="24">
        <f>SUM(D91:D112)</f>
        <v>0</v>
      </c>
    </row>
    <row r="91" spans="1:4" ht="20.100000000000001" customHeight="1">
      <c r="A91" s="21" t="s">
        <v>171</v>
      </c>
      <c r="B91" s="22">
        <f t="shared" si="4"/>
        <v>1</v>
      </c>
      <c r="C91" s="22">
        <v>1</v>
      </c>
      <c r="D91" s="22">
        <v>0</v>
      </c>
    </row>
    <row r="92" spans="1:4" ht="20.100000000000001" customHeight="1">
      <c r="A92" s="21" t="s">
        <v>180</v>
      </c>
      <c r="B92" s="22">
        <f t="shared" si="4"/>
        <v>0</v>
      </c>
      <c r="C92" s="22"/>
      <c r="D92" s="22"/>
    </row>
    <row r="93" spans="1:4" ht="20.100000000000001" customHeight="1">
      <c r="A93" s="21" t="s">
        <v>181</v>
      </c>
      <c r="B93" s="22">
        <f t="shared" si="4"/>
        <v>0</v>
      </c>
      <c r="C93" s="22"/>
      <c r="D93" s="22"/>
    </row>
    <row r="94" spans="1:4" ht="20.100000000000001" customHeight="1">
      <c r="A94" s="21" t="s">
        <v>205</v>
      </c>
      <c r="B94" s="22">
        <f t="shared" si="4"/>
        <v>0</v>
      </c>
      <c r="C94" s="22"/>
      <c r="D94" s="22"/>
    </row>
    <row r="95" spans="1:4" ht="20.100000000000001" customHeight="1">
      <c r="A95" s="21" t="s">
        <v>183</v>
      </c>
      <c r="B95" s="22">
        <f t="shared" si="4"/>
        <v>0</v>
      </c>
      <c r="C95" s="22"/>
      <c r="D95" s="22"/>
    </row>
    <row r="96" spans="1:4" ht="20.100000000000001" customHeight="1">
      <c r="A96" s="21" t="s">
        <v>184</v>
      </c>
      <c r="B96" s="22">
        <f t="shared" si="4"/>
        <v>0</v>
      </c>
      <c r="C96" s="22"/>
      <c r="D96" s="22"/>
    </row>
    <row r="97" spans="1:4" ht="20.100000000000001" customHeight="1">
      <c r="A97" s="21" t="s">
        <v>186</v>
      </c>
      <c r="B97" s="22">
        <f t="shared" si="4"/>
        <v>0</v>
      </c>
      <c r="C97" s="22"/>
      <c r="D97" s="22"/>
    </row>
    <row r="98" spans="1:4" ht="20.100000000000001" customHeight="1">
      <c r="A98" s="21" t="s">
        <v>245</v>
      </c>
      <c r="B98" s="22">
        <f>SUM(C98:D98)</f>
        <v>0</v>
      </c>
      <c r="C98" s="22"/>
      <c r="D98" s="22"/>
    </row>
    <row r="99" spans="1:4" ht="20.100000000000001" customHeight="1">
      <c r="A99" s="21" t="s">
        <v>211</v>
      </c>
      <c r="B99" s="22">
        <f t="shared" si="4"/>
        <v>0</v>
      </c>
      <c r="C99" s="22"/>
      <c r="D99" s="22"/>
    </row>
    <row r="100" spans="1:4" ht="20.100000000000001" customHeight="1">
      <c r="A100" s="21" t="s">
        <v>172</v>
      </c>
      <c r="B100" s="22">
        <f t="shared" si="4"/>
        <v>0</v>
      </c>
      <c r="C100" s="22"/>
      <c r="D100" s="22"/>
    </row>
    <row r="101" spans="1:4" ht="20.100000000000001" customHeight="1">
      <c r="A101" s="21" t="s">
        <v>182</v>
      </c>
      <c r="B101" s="22">
        <f t="shared" si="4"/>
        <v>0</v>
      </c>
      <c r="C101" s="22"/>
      <c r="D101" s="22"/>
    </row>
    <row r="102" spans="1:4" ht="20.100000000000001" customHeight="1">
      <c r="A102" s="21" t="s">
        <v>212</v>
      </c>
      <c r="B102" s="22">
        <f t="shared" si="4"/>
        <v>0</v>
      </c>
      <c r="C102" s="22"/>
      <c r="D102" s="22"/>
    </row>
    <row r="103" spans="1:4" ht="20.100000000000001" customHeight="1">
      <c r="A103" s="21" t="s">
        <v>173</v>
      </c>
      <c r="B103" s="22">
        <f t="shared" si="4"/>
        <v>0</v>
      </c>
      <c r="C103" s="22"/>
      <c r="D103" s="22"/>
    </row>
    <row r="104" spans="1:4" ht="20.100000000000001" customHeight="1">
      <c r="A104" s="21" t="s">
        <v>175</v>
      </c>
      <c r="B104" s="22">
        <f t="shared" si="4"/>
        <v>0</v>
      </c>
      <c r="C104" s="22"/>
      <c r="D104" s="22"/>
    </row>
    <row r="105" spans="1:4" ht="20.100000000000001" customHeight="1">
      <c r="A105" s="21" t="s">
        <v>187</v>
      </c>
      <c r="B105" s="22">
        <f t="shared" si="4"/>
        <v>0</v>
      </c>
      <c r="C105" s="22"/>
      <c r="D105" s="22"/>
    </row>
    <row r="106" spans="1:4" ht="20.100000000000001" customHeight="1">
      <c r="A106" s="21" t="s">
        <v>190</v>
      </c>
      <c r="B106" s="22">
        <f t="shared" si="4"/>
        <v>0</v>
      </c>
      <c r="C106" s="22"/>
      <c r="D106" s="22"/>
    </row>
    <row r="107" spans="1:4" ht="20.100000000000001" customHeight="1">
      <c r="A107" s="21" t="s">
        <v>174</v>
      </c>
      <c r="B107" s="22">
        <f t="shared" si="4"/>
        <v>0</v>
      </c>
      <c r="C107" s="22"/>
      <c r="D107" s="22"/>
    </row>
    <row r="108" spans="1:4" ht="20.100000000000001" customHeight="1">
      <c r="A108" s="21" t="s">
        <v>188</v>
      </c>
      <c r="B108" s="22">
        <f t="shared" si="4"/>
        <v>0</v>
      </c>
      <c r="C108" s="22"/>
      <c r="D108" s="22"/>
    </row>
    <row r="109" spans="1:4" ht="20.100000000000001" customHeight="1">
      <c r="A109" s="21" t="s">
        <v>208</v>
      </c>
      <c r="B109" s="22">
        <f t="shared" si="4"/>
        <v>0</v>
      </c>
      <c r="C109" s="22"/>
      <c r="D109" s="22"/>
    </row>
    <row r="110" spans="1:4" ht="20.100000000000001" customHeight="1">
      <c r="A110" s="21" t="s">
        <v>207</v>
      </c>
      <c r="B110" s="22">
        <f t="shared" si="4"/>
        <v>0</v>
      </c>
      <c r="C110" s="22"/>
      <c r="D110" s="22"/>
    </row>
    <row r="111" spans="1:4" ht="20.100000000000001" customHeight="1">
      <c r="A111" s="21" t="s">
        <v>213</v>
      </c>
      <c r="B111" s="22">
        <f t="shared" si="4"/>
        <v>0</v>
      </c>
      <c r="C111" s="22"/>
      <c r="D111" s="22"/>
    </row>
    <row r="112" spans="1:4" ht="20.100000000000001" customHeight="1">
      <c r="A112" s="21" t="s">
        <v>214</v>
      </c>
      <c r="B112" s="22">
        <f t="shared" si="4"/>
        <v>0</v>
      </c>
      <c r="C112" s="22"/>
      <c r="D112" s="22"/>
    </row>
    <row r="113" spans="1:4" s="3" customFormat="1" ht="20.100000000000001" customHeight="1">
      <c r="A113" s="23" t="s">
        <v>154</v>
      </c>
      <c r="B113" s="24">
        <f t="shared" si="4"/>
        <v>0</v>
      </c>
      <c r="C113" s="24">
        <f>SUM(C114:C124)</f>
        <v>0</v>
      </c>
      <c r="D113" s="24">
        <f>SUM(D114:D124)</f>
        <v>0</v>
      </c>
    </row>
    <row r="114" spans="1:4" ht="20.100000000000001" customHeight="1">
      <c r="A114" s="21" t="s">
        <v>264</v>
      </c>
      <c r="B114" s="22">
        <f t="shared" si="4"/>
        <v>0</v>
      </c>
      <c r="C114" s="22"/>
      <c r="D114" s="22"/>
    </row>
    <row r="115" spans="1:4" ht="20.100000000000001" customHeight="1">
      <c r="A115" s="21" t="s">
        <v>263</v>
      </c>
      <c r="B115" s="22">
        <f t="shared" si="4"/>
        <v>0</v>
      </c>
      <c r="C115" s="22"/>
      <c r="D115" s="22"/>
    </row>
    <row r="116" spans="1:4" ht="20.100000000000001" customHeight="1">
      <c r="A116" s="21" t="s">
        <v>260</v>
      </c>
      <c r="B116" s="22">
        <f t="shared" si="4"/>
        <v>0</v>
      </c>
      <c r="C116" s="22"/>
      <c r="D116" s="22"/>
    </row>
    <row r="117" spans="1:4" ht="20.100000000000001" customHeight="1">
      <c r="A117" s="21" t="s">
        <v>261</v>
      </c>
      <c r="B117" s="22">
        <f t="shared" si="4"/>
        <v>0</v>
      </c>
      <c r="C117" s="22"/>
      <c r="D117" s="22"/>
    </row>
    <row r="118" spans="1:4" ht="20.100000000000001" customHeight="1">
      <c r="A118" s="21" t="s">
        <v>262</v>
      </c>
      <c r="B118" s="22">
        <f t="shared" si="4"/>
        <v>0</v>
      </c>
      <c r="C118" s="22"/>
      <c r="D118" s="22"/>
    </row>
    <row r="119" spans="1:4" ht="20.100000000000001" customHeight="1">
      <c r="A119" s="21" t="s">
        <v>265</v>
      </c>
      <c r="B119" s="22">
        <f t="shared" si="4"/>
        <v>0</v>
      </c>
      <c r="C119" s="22"/>
      <c r="D119" s="22"/>
    </row>
    <row r="120" spans="1:4" ht="20.100000000000001" customHeight="1">
      <c r="A120" s="21" t="s">
        <v>266</v>
      </c>
      <c r="B120" s="22">
        <f t="shared" si="4"/>
        <v>0</v>
      </c>
      <c r="C120" s="22"/>
      <c r="D120" s="22"/>
    </row>
    <row r="121" spans="1:4" ht="20.100000000000001" customHeight="1">
      <c r="A121" s="21" t="s">
        <v>258</v>
      </c>
      <c r="B121" s="22">
        <f t="shared" si="4"/>
        <v>0</v>
      </c>
      <c r="C121" s="22"/>
      <c r="D121" s="22"/>
    </row>
    <row r="122" spans="1:4" ht="20.100000000000001" customHeight="1">
      <c r="A122" s="21" t="s">
        <v>267</v>
      </c>
      <c r="B122" s="22">
        <f t="shared" si="4"/>
        <v>0</v>
      </c>
      <c r="C122" s="22"/>
      <c r="D122" s="22"/>
    </row>
    <row r="123" spans="1:4" ht="20.100000000000001" customHeight="1">
      <c r="A123" s="21" t="s">
        <v>268</v>
      </c>
      <c r="B123" s="22">
        <f>SUM(C123:D123)</f>
        <v>0</v>
      </c>
      <c r="C123" s="22"/>
      <c r="D123" s="22"/>
    </row>
    <row r="124" spans="1:4" ht="20.100000000000001" customHeight="1">
      <c r="A124" s="21" t="s">
        <v>269</v>
      </c>
      <c r="B124" s="22">
        <f>SUM(C124:D124)</f>
        <v>0</v>
      </c>
      <c r="C124" s="22"/>
      <c r="D124" s="22"/>
    </row>
    <row r="125" spans="1:4" ht="20.100000000000001" customHeight="1">
      <c r="A125" s="19" t="s">
        <v>160</v>
      </c>
      <c r="B125" s="20">
        <f>SUM(B126:B127)</f>
        <v>0</v>
      </c>
      <c r="C125" s="20">
        <f>SUM(C126:C127)</f>
        <v>0</v>
      </c>
      <c r="D125" s="20">
        <f>SUM(D126:D127)</f>
        <v>0</v>
      </c>
    </row>
    <row r="126" spans="1:4" ht="20.100000000000001" customHeight="1">
      <c r="A126" s="21" t="s">
        <v>215</v>
      </c>
      <c r="B126" s="22">
        <f>SUM(C126:D126)</f>
        <v>0</v>
      </c>
      <c r="C126" s="22"/>
      <c r="D126" s="22"/>
    </row>
    <row r="127" spans="1:4" ht="20.100000000000001" customHeight="1">
      <c r="A127" s="21" t="s">
        <v>216</v>
      </c>
      <c r="B127" s="22">
        <f>SUM(C127:D127)</f>
        <v>0</v>
      </c>
      <c r="C127" s="22"/>
      <c r="D127" s="22"/>
    </row>
    <row r="128" spans="1:4" ht="20.100000000000001" customHeight="1">
      <c r="A128" s="19" t="s">
        <v>161</v>
      </c>
      <c r="B128" s="20">
        <f>SUM(B129:B131)</f>
        <v>4</v>
      </c>
      <c r="C128" s="20">
        <f>SUM(C129:C131)</f>
        <v>0</v>
      </c>
      <c r="D128" s="20">
        <f>SUM(D129:D131)</f>
        <v>4</v>
      </c>
    </row>
    <row r="129" spans="1:4" ht="20.100000000000001" customHeight="1">
      <c r="A129" s="21" t="s">
        <v>217</v>
      </c>
      <c r="B129" s="22">
        <f>SUM(C129:D129)</f>
        <v>0</v>
      </c>
      <c r="C129" s="22"/>
      <c r="D129" s="22"/>
    </row>
    <row r="130" spans="1:4" ht="20.100000000000001" customHeight="1">
      <c r="A130" s="21" t="s">
        <v>271</v>
      </c>
      <c r="B130" s="22">
        <f>SUM(C130:D130)</f>
        <v>0</v>
      </c>
      <c r="C130" s="22"/>
      <c r="D130" s="22"/>
    </row>
    <row r="131" spans="1:4" ht="20.100000000000001" customHeight="1">
      <c r="A131" s="21" t="s">
        <v>218</v>
      </c>
      <c r="B131" s="22">
        <f>SUM(C131:D131)</f>
        <v>4</v>
      </c>
      <c r="C131" s="22"/>
      <c r="D131" s="22">
        <v>4</v>
      </c>
    </row>
    <row r="132" spans="1:4" ht="20.100000000000001" customHeight="1">
      <c r="A132" s="19" t="s">
        <v>162</v>
      </c>
      <c r="B132" s="20">
        <f>SUM(B133:B134)</f>
        <v>1</v>
      </c>
      <c r="C132" s="20">
        <f>SUM(C133:C134)</f>
        <v>0</v>
      </c>
      <c r="D132" s="20">
        <f>SUM(D133:D134)</f>
        <v>1</v>
      </c>
    </row>
    <row r="133" spans="1:4" ht="20.100000000000001" customHeight="1">
      <c r="A133" s="21" t="s">
        <v>272</v>
      </c>
      <c r="B133" s="22">
        <f>SUM(C133:D133)</f>
        <v>0</v>
      </c>
      <c r="C133" s="22"/>
      <c r="D133" s="22"/>
    </row>
    <row r="134" spans="1:4" ht="20.100000000000001" customHeight="1">
      <c r="A134" s="21" t="s">
        <v>273</v>
      </c>
      <c r="B134" s="22">
        <f>SUM(C134:D134)</f>
        <v>1</v>
      </c>
      <c r="C134" s="22"/>
      <c r="D134" s="22">
        <v>1</v>
      </c>
    </row>
    <row r="135" spans="1:4" ht="20.100000000000001" customHeight="1">
      <c r="A135" s="19" t="s">
        <v>163</v>
      </c>
      <c r="B135" s="69">
        <f>B136+B141+B151+B163+B177</f>
        <v>12</v>
      </c>
      <c r="C135" s="69">
        <f>C136+C141+C151+C163+C177</f>
        <v>10</v>
      </c>
      <c r="D135" s="20">
        <f>D136+D141+D151+D163+D177</f>
        <v>2</v>
      </c>
    </row>
    <row r="136" spans="1:4" s="3" customFormat="1" ht="20.100000000000001" customHeight="1">
      <c r="A136" s="23" t="s">
        <v>155</v>
      </c>
      <c r="B136" s="24">
        <f>SUM(B137:B140)</f>
        <v>1</v>
      </c>
      <c r="C136" s="24">
        <f>SUM(C137:C140)</f>
        <v>1</v>
      </c>
      <c r="D136" s="24">
        <f>SUM(D137:D140)</f>
        <v>0</v>
      </c>
    </row>
    <row r="137" spans="1:4" ht="20.100000000000001" customHeight="1">
      <c r="A137" s="21" t="s">
        <v>219</v>
      </c>
      <c r="B137" s="22">
        <f>SUM(C137:D137)</f>
        <v>0</v>
      </c>
      <c r="C137" s="22"/>
      <c r="D137" s="22"/>
    </row>
    <row r="138" spans="1:4" s="5" customFormat="1" ht="20.100000000000001" customHeight="1">
      <c r="A138" s="21" t="s">
        <v>220</v>
      </c>
      <c r="B138" s="22">
        <f>SUM(C138:D138)</f>
        <v>0</v>
      </c>
      <c r="C138" s="22"/>
      <c r="D138" s="22"/>
    </row>
    <row r="139" spans="1:4" ht="20.100000000000001" customHeight="1">
      <c r="A139" s="51" t="s">
        <v>221</v>
      </c>
      <c r="B139" s="22">
        <f>SUM(C139:D139)</f>
        <v>0</v>
      </c>
      <c r="C139" s="22">
        <v>0</v>
      </c>
      <c r="D139" s="22"/>
    </row>
    <row r="140" spans="1:4" ht="20.100000000000001" customHeight="1">
      <c r="A140" s="38" t="s">
        <v>283</v>
      </c>
      <c r="B140" s="22">
        <f>SUM(C140:D140)</f>
        <v>1</v>
      </c>
      <c r="C140" s="22">
        <v>1</v>
      </c>
      <c r="D140" s="22"/>
    </row>
    <row r="141" spans="1:4" s="3" customFormat="1" ht="20.100000000000001" customHeight="1">
      <c r="A141" s="23" t="s">
        <v>156</v>
      </c>
      <c r="B141" s="61">
        <f>SUM(B142:B150)</f>
        <v>2</v>
      </c>
      <c r="C141" s="61">
        <f>SUM(C142:C150)</f>
        <v>2</v>
      </c>
      <c r="D141" s="24">
        <f>SUM(D142:D150)</f>
        <v>0</v>
      </c>
    </row>
    <row r="142" spans="1:4" ht="20.100000000000001" customHeight="1">
      <c r="A142" s="21" t="s">
        <v>219</v>
      </c>
      <c r="B142" s="22">
        <f t="shared" ref="B142:B182" si="5">SUM(C142:D142)</f>
        <v>0</v>
      </c>
      <c r="C142" s="22"/>
      <c r="D142" s="22"/>
    </row>
    <row r="143" spans="1:4" ht="20.100000000000001" customHeight="1">
      <c r="A143" s="21" t="s">
        <v>220</v>
      </c>
      <c r="B143" s="22">
        <f t="shared" si="5"/>
        <v>0</v>
      </c>
      <c r="C143" s="22"/>
      <c r="D143" s="22"/>
    </row>
    <row r="144" spans="1:4" ht="20.100000000000001" customHeight="1">
      <c r="A144" s="21" t="s">
        <v>223</v>
      </c>
      <c r="B144" s="22">
        <f t="shared" si="5"/>
        <v>1</v>
      </c>
      <c r="C144" s="22">
        <v>1</v>
      </c>
      <c r="D144" s="22"/>
    </row>
    <row r="145" spans="1:4" ht="20.100000000000001" customHeight="1">
      <c r="A145" s="21" t="s">
        <v>221</v>
      </c>
      <c r="B145" s="22">
        <f t="shared" si="5"/>
        <v>0</v>
      </c>
      <c r="C145" s="22"/>
      <c r="D145" s="22"/>
    </row>
    <row r="146" spans="1:4" ht="20.100000000000001" customHeight="1">
      <c r="A146" s="21" t="s">
        <v>224</v>
      </c>
      <c r="B146" s="22">
        <f t="shared" si="5"/>
        <v>0</v>
      </c>
      <c r="C146" s="22"/>
      <c r="D146" s="22"/>
    </row>
    <row r="147" spans="1:4" ht="20.100000000000001" customHeight="1">
      <c r="A147" s="21" t="s">
        <v>225</v>
      </c>
      <c r="B147" s="22">
        <f t="shared" si="5"/>
        <v>0</v>
      </c>
      <c r="C147" s="22"/>
      <c r="D147" s="22"/>
    </row>
    <row r="148" spans="1:4" ht="20.100000000000001" customHeight="1">
      <c r="A148" s="21" t="s">
        <v>226</v>
      </c>
      <c r="B148" s="57">
        <f t="shared" si="5"/>
        <v>1</v>
      </c>
      <c r="C148" s="57">
        <v>1</v>
      </c>
      <c r="D148" s="22"/>
    </row>
    <row r="149" spans="1:4" s="5" customFormat="1" ht="20.100000000000001" customHeight="1">
      <c r="A149" s="21" t="s">
        <v>227</v>
      </c>
      <c r="B149" s="22">
        <f>SUM(C149:D149)</f>
        <v>0</v>
      </c>
      <c r="C149" s="22"/>
      <c r="D149" s="22"/>
    </row>
    <row r="150" spans="1:4" ht="20.100000000000001" customHeight="1">
      <c r="A150" s="21" t="s">
        <v>222</v>
      </c>
      <c r="B150" s="22">
        <f t="shared" si="5"/>
        <v>0</v>
      </c>
      <c r="C150" s="22"/>
      <c r="D150" s="22"/>
    </row>
    <row r="151" spans="1:4" s="3" customFormat="1" ht="20.100000000000001" customHeight="1">
      <c r="A151" s="23" t="s">
        <v>157</v>
      </c>
      <c r="B151" s="24">
        <f t="shared" si="5"/>
        <v>3</v>
      </c>
      <c r="C151" s="24">
        <f>SUM(C152:C162)</f>
        <v>2</v>
      </c>
      <c r="D151" s="24">
        <f>SUM(D152:D162)</f>
        <v>1</v>
      </c>
    </row>
    <row r="152" spans="1:4" ht="20.100000000000001" customHeight="1">
      <c r="A152" s="21" t="s">
        <v>228</v>
      </c>
      <c r="B152" s="22">
        <f t="shared" si="5"/>
        <v>0</v>
      </c>
      <c r="C152" s="22"/>
      <c r="D152" s="22"/>
    </row>
    <row r="153" spans="1:4" s="5" customFormat="1" ht="19.5" customHeight="1">
      <c r="A153" s="62" t="s">
        <v>285</v>
      </c>
      <c r="B153" s="22">
        <f t="shared" si="5"/>
        <v>0</v>
      </c>
      <c r="C153" s="44"/>
      <c r="D153" s="44"/>
    </row>
    <row r="154" spans="1:4" ht="20.100000000000001" customHeight="1">
      <c r="A154" s="21" t="s">
        <v>229</v>
      </c>
      <c r="B154" s="22">
        <f t="shared" si="5"/>
        <v>1</v>
      </c>
      <c r="C154" s="22"/>
      <c r="D154" s="22">
        <v>1</v>
      </c>
    </row>
    <row r="155" spans="1:4" ht="20.100000000000001" customHeight="1">
      <c r="A155" s="21" t="s">
        <v>230</v>
      </c>
      <c r="B155" s="22">
        <f t="shared" si="5"/>
        <v>1</v>
      </c>
      <c r="C155" s="22">
        <v>1</v>
      </c>
      <c r="D155" s="22"/>
    </row>
    <row r="156" spans="1:4" ht="20.100000000000001" customHeight="1">
      <c r="A156" s="21" t="s">
        <v>231</v>
      </c>
      <c r="B156" s="22">
        <f t="shared" si="5"/>
        <v>0</v>
      </c>
      <c r="C156" s="22"/>
      <c r="D156" s="22"/>
    </row>
    <row r="157" spans="1:4" ht="21.2" customHeight="1">
      <c r="A157" s="63" t="s">
        <v>239</v>
      </c>
      <c r="B157" s="22">
        <f t="shared" si="5"/>
        <v>0</v>
      </c>
      <c r="C157" s="44"/>
      <c r="D157" s="22"/>
    </row>
    <row r="158" spans="1:4" ht="20.100000000000001" customHeight="1">
      <c r="A158" s="21" t="s">
        <v>232</v>
      </c>
      <c r="B158" s="22">
        <f t="shared" si="5"/>
        <v>0</v>
      </c>
      <c r="C158" s="22"/>
      <c r="D158" s="22"/>
    </row>
    <row r="159" spans="1:4" ht="20.100000000000001" customHeight="1">
      <c r="A159" s="21" t="s">
        <v>233</v>
      </c>
      <c r="B159" s="22">
        <f t="shared" si="5"/>
        <v>0</v>
      </c>
      <c r="C159" s="22"/>
      <c r="D159" s="22"/>
    </row>
    <row r="160" spans="1:4" ht="20.100000000000001" customHeight="1">
      <c r="A160" s="21" t="s">
        <v>234</v>
      </c>
      <c r="B160" s="22">
        <f t="shared" si="5"/>
        <v>1</v>
      </c>
      <c r="C160" s="22">
        <v>1</v>
      </c>
      <c r="D160" s="22"/>
    </row>
    <row r="161" spans="1:4" ht="20.100000000000001" customHeight="1">
      <c r="A161" s="21" t="s">
        <v>235</v>
      </c>
      <c r="B161" s="22">
        <f t="shared" si="5"/>
        <v>0</v>
      </c>
      <c r="C161" s="47"/>
      <c r="D161" s="22"/>
    </row>
    <row r="162" spans="1:4" ht="20.100000000000001" customHeight="1">
      <c r="A162" s="21" t="s">
        <v>236</v>
      </c>
      <c r="B162" s="22">
        <f t="shared" si="5"/>
        <v>0</v>
      </c>
      <c r="C162" s="22"/>
      <c r="D162" s="22"/>
    </row>
    <row r="163" spans="1:4" s="3" customFormat="1" ht="20.100000000000001" customHeight="1">
      <c r="A163" s="23" t="s">
        <v>158</v>
      </c>
      <c r="B163" s="61">
        <f t="shared" si="5"/>
        <v>6</v>
      </c>
      <c r="C163" s="61">
        <f>SUM(C164:C176)</f>
        <v>5</v>
      </c>
      <c r="D163" s="24">
        <f>SUM(D164:D176)</f>
        <v>1</v>
      </c>
    </row>
    <row r="164" spans="1:4" ht="20.100000000000001" customHeight="1">
      <c r="A164" s="21" t="s">
        <v>228</v>
      </c>
      <c r="B164" s="22">
        <f t="shared" si="5"/>
        <v>1</v>
      </c>
      <c r="C164" s="22">
        <v>1</v>
      </c>
      <c r="D164" s="22"/>
    </row>
    <row r="165" spans="1:4" ht="20.100000000000001" customHeight="1">
      <c r="A165" s="21" t="s">
        <v>237</v>
      </c>
      <c r="B165" s="22">
        <f t="shared" si="5"/>
        <v>0</v>
      </c>
      <c r="C165" s="22"/>
      <c r="D165" s="22"/>
    </row>
    <row r="166" spans="1:4" ht="20.100000000000001" customHeight="1">
      <c r="A166" s="21" t="s">
        <v>230</v>
      </c>
      <c r="B166" s="57">
        <f t="shared" si="5"/>
        <v>1</v>
      </c>
      <c r="C166" s="57">
        <v>1</v>
      </c>
      <c r="D166" s="22"/>
    </row>
    <row r="167" spans="1:4" ht="20.100000000000001" customHeight="1">
      <c r="A167" s="21" t="s">
        <v>234</v>
      </c>
      <c r="B167" s="22">
        <f t="shared" si="5"/>
        <v>0</v>
      </c>
      <c r="C167" s="22"/>
      <c r="D167" s="22"/>
    </row>
    <row r="168" spans="1:4" ht="20.100000000000001" customHeight="1">
      <c r="A168" s="21" t="s">
        <v>231</v>
      </c>
      <c r="B168" s="22">
        <f t="shared" si="5"/>
        <v>0</v>
      </c>
      <c r="C168" s="22"/>
      <c r="D168" s="22"/>
    </row>
    <row r="169" spans="1:4" ht="20.100000000000001" customHeight="1">
      <c r="A169" s="21" t="s">
        <v>232</v>
      </c>
      <c r="B169" s="22">
        <f t="shared" si="5"/>
        <v>1</v>
      </c>
      <c r="C169" s="22"/>
      <c r="D169" s="22">
        <v>1</v>
      </c>
    </row>
    <row r="170" spans="1:4" ht="20.100000000000001" customHeight="1">
      <c r="A170" s="21" t="s">
        <v>229</v>
      </c>
      <c r="B170" s="22">
        <f t="shared" si="5"/>
        <v>3</v>
      </c>
      <c r="C170" s="22">
        <v>3</v>
      </c>
      <c r="D170" s="22"/>
    </row>
    <row r="171" spans="1:4" ht="20.100000000000001" customHeight="1">
      <c r="A171" s="21" t="s">
        <v>233</v>
      </c>
      <c r="B171" s="22">
        <f t="shared" si="5"/>
        <v>0</v>
      </c>
      <c r="C171" s="22"/>
      <c r="D171" s="22"/>
    </row>
    <row r="172" spans="1:4" ht="20.100000000000001" customHeight="1">
      <c r="A172" s="21" t="s">
        <v>238</v>
      </c>
      <c r="B172" s="22">
        <f t="shared" si="5"/>
        <v>0</v>
      </c>
      <c r="C172" s="22"/>
      <c r="D172" s="22"/>
    </row>
    <row r="173" spans="1:4" ht="20.100000000000001" customHeight="1">
      <c r="A173" s="21" t="s">
        <v>239</v>
      </c>
      <c r="B173" s="22">
        <f>SUM(C173:C173)</f>
        <v>0</v>
      </c>
      <c r="C173" s="22"/>
      <c r="D173" s="22"/>
    </row>
    <row r="174" spans="1:4" ht="20.100000000000001" customHeight="1">
      <c r="A174" s="21" t="s">
        <v>240</v>
      </c>
      <c r="B174" s="22">
        <f>SUM(C174:C174)</f>
        <v>0</v>
      </c>
      <c r="C174" s="22"/>
      <c r="D174" s="22"/>
    </row>
    <row r="175" spans="1:4" ht="20.100000000000001" customHeight="1">
      <c r="A175" s="21" t="s">
        <v>236</v>
      </c>
      <c r="B175" s="22">
        <f t="shared" si="5"/>
        <v>0</v>
      </c>
      <c r="C175" s="22"/>
      <c r="D175" s="22"/>
    </row>
    <row r="176" spans="1:4" ht="20.100000000000001" customHeight="1">
      <c r="A176" s="21" t="s">
        <v>241</v>
      </c>
      <c r="B176" s="22">
        <f t="shared" ref="B176" si="6">SUM(C176:D176)</f>
        <v>0</v>
      </c>
      <c r="C176" s="22"/>
      <c r="D176" s="22"/>
    </row>
    <row r="177" spans="1:4" s="3" customFormat="1" ht="20.100000000000001" customHeight="1">
      <c r="A177" s="23" t="s">
        <v>159</v>
      </c>
      <c r="B177" s="24">
        <f t="shared" si="5"/>
        <v>0</v>
      </c>
      <c r="C177" s="24">
        <f>SUM(C178:C182)</f>
        <v>0</v>
      </c>
      <c r="D177" s="24">
        <f>SUM(D178:D182)</f>
        <v>0</v>
      </c>
    </row>
    <row r="178" spans="1:4" ht="20.100000000000001" customHeight="1">
      <c r="A178" s="34" t="s">
        <v>274</v>
      </c>
      <c r="B178" s="22">
        <f t="shared" si="5"/>
        <v>0</v>
      </c>
      <c r="C178" s="22"/>
      <c r="D178" s="22"/>
    </row>
    <row r="179" spans="1:4" ht="20.100000000000001" customHeight="1">
      <c r="A179" s="34" t="s">
        <v>274</v>
      </c>
      <c r="B179" s="22">
        <f t="shared" si="5"/>
        <v>0</v>
      </c>
      <c r="C179" s="22"/>
      <c r="D179" s="22"/>
    </row>
    <row r="180" spans="1:4" ht="20.100000000000001" customHeight="1">
      <c r="A180" s="34" t="s">
        <v>274</v>
      </c>
      <c r="B180" s="22">
        <f t="shared" si="5"/>
        <v>0</v>
      </c>
      <c r="C180" s="22"/>
      <c r="D180" s="22"/>
    </row>
    <row r="181" spans="1:4" ht="20.100000000000001" customHeight="1">
      <c r="A181" s="34" t="s">
        <v>274</v>
      </c>
      <c r="B181" s="22">
        <f t="shared" si="5"/>
        <v>0</v>
      </c>
      <c r="C181" s="22"/>
      <c r="D181" s="22"/>
    </row>
    <row r="182" spans="1:4" ht="20.100000000000001" customHeight="1">
      <c r="A182" s="34" t="s">
        <v>274</v>
      </c>
      <c r="B182" s="22">
        <f t="shared" si="5"/>
        <v>0</v>
      </c>
      <c r="C182" s="22"/>
      <c r="D182" s="22"/>
    </row>
    <row r="183" spans="1:4">
      <c r="A183" s="4"/>
      <c r="B183" s="5"/>
      <c r="C183" s="5"/>
      <c r="D183" s="5"/>
    </row>
    <row r="184" spans="1:4">
      <c r="A184" s="4"/>
      <c r="B184" s="5"/>
      <c r="C184" s="5"/>
      <c r="D184" s="5"/>
    </row>
    <row r="185" spans="1:4">
      <c r="A185" s="4"/>
      <c r="B185" s="5"/>
      <c r="C185" s="5"/>
      <c r="D185" s="5"/>
    </row>
    <row r="186" spans="1:4">
      <c r="A186" s="4"/>
      <c r="B186" s="5"/>
      <c r="C186" s="5"/>
      <c r="D186" s="5"/>
    </row>
    <row r="187" spans="1:4">
      <c r="A187" s="4"/>
      <c r="B187" s="5"/>
      <c r="C187" s="5"/>
      <c r="D187" s="5"/>
    </row>
    <row r="188" spans="1:4">
      <c r="A188" s="4"/>
      <c r="B188" s="5"/>
      <c r="C188" s="5"/>
      <c r="D188" s="5"/>
    </row>
    <row r="189" spans="1:4">
      <c r="A189" s="4"/>
      <c r="B189" s="5"/>
      <c r="C189" s="5"/>
      <c r="D189" s="5"/>
    </row>
    <row r="190" spans="1:4">
      <c r="A190" s="4"/>
      <c r="B190" s="5"/>
      <c r="C190" s="5"/>
      <c r="D190" s="5"/>
    </row>
    <row r="191" spans="1:4">
      <c r="A191" s="4"/>
      <c r="B191" s="5"/>
      <c r="C191" s="5"/>
      <c r="D191" s="5"/>
    </row>
    <row r="192" spans="1:4">
      <c r="A192" s="4"/>
      <c r="B192" s="5"/>
      <c r="C192" s="5"/>
      <c r="D192" s="5"/>
    </row>
    <row r="193" spans="1:4">
      <c r="A193" s="4"/>
      <c r="B193" s="5"/>
      <c r="C193" s="5"/>
      <c r="D193" s="5"/>
    </row>
    <row r="194" spans="1:4">
      <c r="A194" s="4"/>
      <c r="B194" s="5"/>
      <c r="C194" s="5"/>
      <c r="D194" s="5"/>
    </row>
    <row r="195" spans="1:4">
      <c r="A195" s="4"/>
      <c r="B195" s="5"/>
      <c r="C195" s="5"/>
      <c r="D195" s="5"/>
    </row>
    <row r="196" spans="1:4">
      <c r="A196" s="4"/>
      <c r="B196" s="5"/>
      <c r="C196" s="5"/>
      <c r="D196" s="5"/>
    </row>
    <row r="197" spans="1:4">
      <c r="A197" s="4"/>
      <c r="B197" s="5"/>
      <c r="C197" s="5"/>
      <c r="D197" s="5"/>
    </row>
    <row r="198" spans="1:4">
      <c r="A198" s="4"/>
      <c r="B198" s="5"/>
      <c r="C198" s="5"/>
      <c r="D198" s="5"/>
    </row>
    <row r="199" spans="1:4">
      <c r="A199" s="4"/>
      <c r="B199" s="5"/>
      <c r="C199" s="5"/>
      <c r="D199" s="5"/>
    </row>
    <row r="200" spans="1:4">
      <c r="A200" s="4"/>
      <c r="B200" s="5"/>
      <c r="C200" s="5"/>
      <c r="D200" s="5"/>
    </row>
    <row r="201" spans="1:4">
      <c r="A201" s="4"/>
      <c r="B201" s="5"/>
      <c r="C201" s="5"/>
      <c r="D201" s="5"/>
    </row>
    <row r="202" spans="1:4">
      <c r="A202" s="4"/>
      <c r="B202" s="5"/>
      <c r="C202" s="5"/>
      <c r="D202" s="5"/>
    </row>
    <row r="203" spans="1:4">
      <c r="A203" s="4"/>
      <c r="B203" s="5"/>
      <c r="C203" s="5"/>
      <c r="D203" s="5"/>
    </row>
    <row r="204" spans="1:4">
      <c r="A204" s="4"/>
      <c r="B204" s="5"/>
      <c r="C204" s="5"/>
      <c r="D204" s="5"/>
    </row>
    <row r="205" spans="1:4">
      <c r="A205" s="4"/>
      <c r="B205" s="5"/>
      <c r="C205" s="5"/>
      <c r="D205" s="5"/>
    </row>
    <row r="206" spans="1:4">
      <c r="A206" s="4"/>
      <c r="B206" s="5"/>
      <c r="C206" s="5"/>
      <c r="D206" s="5"/>
    </row>
    <row r="207" spans="1:4">
      <c r="A207" s="4"/>
      <c r="B207" s="5"/>
      <c r="C207" s="5"/>
      <c r="D207" s="5"/>
    </row>
    <row r="208" spans="1:4">
      <c r="A208" s="4"/>
      <c r="B208" s="5"/>
      <c r="C208" s="5"/>
      <c r="D208" s="5"/>
    </row>
    <row r="209" spans="1:4">
      <c r="A209" s="4"/>
      <c r="B209" s="5"/>
      <c r="C209" s="5"/>
      <c r="D209" s="5"/>
    </row>
    <row r="210" spans="1:4">
      <c r="A210" s="4"/>
      <c r="B210" s="5"/>
      <c r="C210" s="5"/>
      <c r="D210" s="5"/>
    </row>
    <row r="211" spans="1:4">
      <c r="A211" s="4"/>
      <c r="B211" s="5"/>
      <c r="C211" s="5"/>
      <c r="D211" s="5"/>
    </row>
    <row r="212" spans="1:4">
      <c r="A212" s="4"/>
      <c r="B212" s="5"/>
      <c r="C212" s="5"/>
      <c r="D212" s="5"/>
    </row>
    <row r="213" spans="1:4">
      <c r="A213" s="4"/>
      <c r="B213" s="5"/>
      <c r="C213" s="5"/>
      <c r="D213" s="5"/>
    </row>
    <row r="214" spans="1:4">
      <c r="A214" s="4"/>
      <c r="B214" s="5"/>
      <c r="C214" s="5"/>
      <c r="D214" s="5"/>
    </row>
    <row r="215" spans="1:4">
      <c r="A215" s="4"/>
      <c r="B215" s="5"/>
      <c r="C215" s="5"/>
      <c r="D215" s="5"/>
    </row>
    <row r="216" spans="1:4">
      <c r="A216" s="4"/>
      <c r="B216" s="5"/>
      <c r="C216" s="5"/>
      <c r="D216" s="5"/>
    </row>
    <row r="217" spans="1:4">
      <c r="A217" s="4"/>
      <c r="B217" s="5"/>
      <c r="C217" s="5"/>
      <c r="D217" s="5"/>
    </row>
    <row r="218" spans="1:4">
      <c r="A218" s="4"/>
      <c r="B218" s="5"/>
      <c r="C218" s="5"/>
      <c r="D218" s="5"/>
    </row>
    <row r="219" spans="1:4">
      <c r="A219" s="4"/>
      <c r="B219" s="5"/>
      <c r="C219" s="5"/>
      <c r="D219" s="5"/>
    </row>
    <row r="220" spans="1:4">
      <c r="A220" s="4"/>
      <c r="B220" s="5"/>
      <c r="C220" s="5"/>
      <c r="D220" s="5"/>
    </row>
    <row r="221" spans="1:4">
      <c r="A221" s="4"/>
      <c r="B221" s="5"/>
      <c r="C221" s="5"/>
      <c r="D221" s="5"/>
    </row>
    <row r="222" spans="1:4">
      <c r="A222" s="4"/>
      <c r="B222" s="5"/>
      <c r="C222" s="5"/>
      <c r="D222" s="5"/>
    </row>
    <row r="223" spans="1:4">
      <c r="A223" s="4"/>
      <c r="B223" s="5"/>
      <c r="C223" s="5"/>
      <c r="D223" s="5"/>
    </row>
    <row r="224" spans="1:4">
      <c r="A224" s="4"/>
      <c r="B224" s="5"/>
      <c r="C224" s="5"/>
      <c r="D224" s="5"/>
    </row>
    <row r="225" spans="1:4">
      <c r="A225" s="4"/>
      <c r="B225" s="5"/>
      <c r="C225" s="5"/>
      <c r="D225" s="5"/>
    </row>
    <row r="226" spans="1:4">
      <c r="A226" s="4"/>
      <c r="B226" s="5"/>
      <c r="C226" s="5"/>
      <c r="D226" s="5"/>
    </row>
  </sheetData>
  <mergeCells count="1">
    <mergeCell ref="A2:D2"/>
  </mergeCells>
  <phoneticPr fontId="1" type="noConversion"/>
  <pageMargins left="0.70866141732283472" right="0.74803149606299213" top="0.47244094488188981" bottom="0.35433070866141736" header="0.31496062992125984" footer="0.23622047244094491"/>
  <pageSetup paperSize="9" firstPageNumber="75" orientation="portrait" useFirstPageNumber="1" r:id="rId1"/>
  <headerFooter alignWithMargins="0">
    <oddFooter>&amp;C-&amp;P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N182"/>
  <sheetViews>
    <sheetView workbookViewId="0">
      <pane ySplit="5" topLeftCell="A6" activePane="bottomLeft" state="frozen"/>
      <selection pane="bottomLeft" activeCell="A2" sqref="A2:N2"/>
    </sheetView>
  </sheetViews>
  <sheetFormatPr defaultRowHeight="12"/>
  <cols>
    <col min="1" max="1" width="20.33203125" style="4" customWidth="1"/>
    <col min="2" max="14" width="4.33203125" style="5" customWidth="1"/>
    <col min="15" max="16384" width="8.88671875" style="5"/>
  </cols>
  <sheetData>
    <row r="1" spans="1:14" ht="13.5">
      <c r="A1" s="25" t="s">
        <v>250</v>
      </c>
    </row>
    <row r="2" spans="1:14" ht="27" customHeight="1">
      <c r="A2" s="80" t="s">
        <v>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</row>
    <row r="3" spans="1:14" ht="10.5" customHeight="1"/>
    <row r="4" spans="1:14" ht="42.75" customHeight="1">
      <c r="A4" s="14" t="s">
        <v>251</v>
      </c>
      <c r="B4" s="15" t="s">
        <v>40</v>
      </c>
      <c r="C4" s="16" t="s">
        <v>41</v>
      </c>
      <c r="D4" s="16" t="s">
        <v>42</v>
      </c>
      <c r="E4" s="16" t="s">
        <v>43</v>
      </c>
      <c r="F4" s="16" t="s">
        <v>44</v>
      </c>
      <c r="G4" s="16" t="s">
        <v>45</v>
      </c>
      <c r="H4" s="16" t="s">
        <v>46</v>
      </c>
      <c r="I4" s="16" t="s">
        <v>47</v>
      </c>
      <c r="J4" s="16" t="s">
        <v>48</v>
      </c>
      <c r="K4" s="16" t="s">
        <v>49</v>
      </c>
      <c r="L4" s="16" t="s">
        <v>50</v>
      </c>
      <c r="M4" s="16" t="s">
        <v>51</v>
      </c>
      <c r="N4" s="16" t="s">
        <v>52</v>
      </c>
    </row>
    <row r="5" spans="1:14" ht="21.4" customHeight="1">
      <c r="A5" s="17" t="s">
        <v>164</v>
      </c>
      <c r="B5" s="42">
        <f t="shared" ref="B5:N5" si="0">B6+B8+B125+B135+B128+B132</f>
        <v>196</v>
      </c>
      <c r="C5" s="18">
        <f t="shared" si="0"/>
        <v>28</v>
      </c>
      <c r="D5" s="18">
        <f t="shared" si="0"/>
        <v>15</v>
      </c>
      <c r="E5" s="18">
        <f t="shared" si="0"/>
        <v>14</v>
      </c>
      <c r="F5" s="18">
        <f t="shared" si="0"/>
        <v>14</v>
      </c>
      <c r="G5" s="18">
        <f t="shared" si="0"/>
        <v>16</v>
      </c>
      <c r="H5" s="18">
        <f t="shared" si="0"/>
        <v>15</v>
      </c>
      <c r="I5" s="18">
        <f t="shared" si="0"/>
        <v>16</v>
      </c>
      <c r="J5" s="42">
        <f t="shared" si="0"/>
        <v>16</v>
      </c>
      <c r="K5" s="18">
        <f t="shared" si="0"/>
        <v>15</v>
      </c>
      <c r="L5" s="18">
        <f t="shared" si="0"/>
        <v>14</v>
      </c>
      <c r="M5" s="18">
        <f t="shared" si="0"/>
        <v>16</v>
      </c>
      <c r="N5" s="18">
        <f t="shared" si="0"/>
        <v>17</v>
      </c>
    </row>
    <row r="6" spans="1:14" ht="20.45" customHeight="1">
      <c r="A6" s="19" t="s">
        <v>165</v>
      </c>
      <c r="B6" s="20">
        <f>B7</f>
        <v>0</v>
      </c>
      <c r="C6" s="20">
        <f t="shared" ref="C6:N6" si="1">C7</f>
        <v>0</v>
      </c>
      <c r="D6" s="20">
        <f t="shared" si="1"/>
        <v>0</v>
      </c>
      <c r="E6" s="20">
        <f t="shared" si="1"/>
        <v>0</v>
      </c>
      <c r="F6" s="20">
        <f t="shared" si="1"/>
        <v>0</v>
      </c>
      <c r="G6" s="20">
        <f t="shared" si="1"/>
        <v>0</v>
      </c>
      <c r="H6" s="20">
        <f t="shared" si="1"/>
        <v>0</v>
      </c>
      <c r="I6" s="20">
        <f t="shared" si="1"/>
        <v>0</v>
      </c>
      <c r="J6" s="20">
        <f t="shared" si="1"/>
        <v>0</v>
      </c>
      <c r="K6" s="20">
        <f t="shared" si="1"/>
        <v>0</v>
      </c>
      <c r="L6" s="20">
        <f t="shared" si="1"/>
        <v>0</v>
      </c>
      <c r="M6" s="20">
        <f t="shared" si="1"/>
        <v>0</v>
      </c>
      <c r="N6" s="20">
        <f t="shared" si="1"/>
        <v>0</v>
      </c>
    </row>
    <row r="7" spans="1:14" ht="20.45" customHeight="1">
      <c r="A7" s="21" t="s">
        <v>166</v>
      </c>
      <c r="B7" s="22">
        <f>SUM(C7:N7)</f>
        <v>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ht="20.45" customHeight="1">
      <c r="A8" s="19" t="s">
        <v>18</v>
      </c>
      <c r="B8" s="41">
        <f>B9+B11+B15+B25+B63+B90+B113</f>
        <v>168</v>
      </c>
      <c r="C8" s="20">
        <f t="shared" ref="C8:N8" si="2">C9+C11+C15+C25+C63+C113+C90</f>
        <v>22</v>
      </c>
      <c r="D8" s="20">
        <f t="shared" si="2"/>
        <v>13</v>
      </c>
      <c r="E8" s="20">
        <f t="shared" si="2"/>
        <v>12</v>
      </c>
      <c r="F8" s="20">
        <f t="shared" si="2"/>
        <v>12</v>
      </c>
      <c r="G8" s="20">
        <f t="shared" si="2"/>
        <v>14</v>
      </c>
      <c r="H8" s="20">
        <f t="shared" si="2"/>
        <v>13</v>
      </c>
      <c r="I8" s="20">
        <f t="shared" si="2"/>
        <v>14</v>
      </c>
      <c r="J8" s="41">
        <f t="shared" si="2"/>
        <v>14</v>
      </c>
      <c r="K8" s="20">
        <f t="shared" si="2"/>
        <v>13</v>
      </c>
      <c r="L8" s="20">
        <f t="shared" si="2"/>
        <v>12</v>
      </c>
      <c r="M8" s="20">
        <f t="shared" si="2"/>
        <v>14</v>
      </c>
      <c r="N8" s="20">
        <f t="shared" si="2"/>
        <v>15</v>
      </c>
    </row>
    <row r="9" spans="1:14" ht="20.45" customHeight="1">
      <c r="A9" s="23" t="s">
        <v>167</v>
      </c>
      <c r="B9" s="24">
        <f>B10</f>
        <v>0</v>
      </c>
      <c r="C9" s="24">
        <f t="shared" ref="C9:N9" si="3">C10</f>
        <v>0</v>
      </c>
      <c r="D9" s="24">
        <f t="shared" si="3"/>
        <v>0</v>
      </c>
      <c r="E9" s="24">
        <f t="shared" si="3"/>
        <v>0</v>
      </c>
      <c r="F9" s="24">
        <f t="shared" si="3"/>
        <v>0</v>
      </c>
      <c r="G9" s="24">
        <f t="shared" si="3"/>
        <v>0</v>
      </c>
      <c r="H9" s="24">
        <f t="shared" si="3"/>
        <v>0</v>
      </c>
      <c r="I9" s="24">
        <f t="shared" si="3"/>
        <v>0</v>
      </c>
      <c r="J9" s="24">
        <f t="shared" si="3"/>
        <v>0</v>
      </c>
      <c r="K9" s="24">
        <f t="shared" si="3"/>
        <v>0</v>
      </c>
      <c r="L9" s="24">
        <f t="shared" si="3"/>
        <v>0</v>
      </c>
      <c r="M9" s="24">
        <f t="shared" si="3"/>
        <v>0</v>
      </c>
      <c r="N9" s="24">
        <f t="shared" si="3"/>
        <v>0</v>
      </c>
    </row>
    <row r="10" spans="1:14" ht="20.45" customHeight="1">
      <c r="A10" s="21" t="s">
        <v>168</v>
      </c>
      <c r="B10" s="22">
        <f>SUM(C10:N10)</f>
        <v>0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</row>
    <row r="11" spans="1:14" s="6" customFormat="1" ht="20.45" customHeight="1">
      <c r="A11" s="23" t="s">
        <v>149</v>
      </c>
      <c r="B11" s="24">
        <f>SUM(B12:B14)</f>
        <v>0</v>
      </c>
      <c r="C11" s="24">
        <f t="shared" ref="C11:N11" si="4">SUM(C12:C14)</f>
        <v>0</v>
      </c>
      <c r="D11" s="24">
        <f t="shared" si="4"/>
        <v>0</v>
      </c>
      <c r="E11" s="24">
        <f t="shared" si="4"/>
        <v>0</v>
      </c>
      <c r="F11" s="24">
        <f t="shared" si="4"/>
        <v>0</v>
      </c>
      <c r="G11" s="24">
        <f t="shared" si="4"/>
        <v>0</v>
      </c>
      <c r="H11" s="24">
        <f t="shared" si="4"/>
        <v>0</v>
      </c>
      <c r="I11" s="24">
        <f t="shared" si="4"/>
        <v>0</v>
      </c>
      <c r="J11" s="24">
        <f t="shared" si="4"/>
        <v>0</v>
      </c>
      <c r="K11" s="24">
        <f t="shared" si="4"/>
        <v>0</v>
      </c>
      <c r="L11" s="24">
        <f t="shared" si="4"/>
        <v>0</v>
      </c>
      <c r="M11" s="24">
        <f t="shared" si="4"/>
        <v>0</v>
      </c>
      <c r="N11" s="24">
        <f t="shared" si="4"/>
        <v>0</v>
      </c>
    </row>
    <row r="12" spans="1:14" ht="20.45" customHeight="1">
      <c r="A12" s="21" t="s">
        <v>169</v>
      </c>
      <c r="B12" s="22">
        <f>SUM(C12:N12)</f>
        <v>0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</row>
    <row r="13" spans="1:14" ht="20.45" customHeight="1">
      <c r="A13" s="21" t="s">
        <v>255</v>
      </c>
      <c r="B13" s="22">
        <f>SUM(C13:H13)</f>
        <v>0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</row>
    <row r="14" spans="1:14" ht="20.45" customHeight="1">
      <c r="A14" s="21" t="s">
        <v>170</v>
      </c>
      <c r="B14" s="22">
        <f>SUM(C14:N14)</f>
        <v>0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spans="1:14" s="6" customFormat="1" ht="20.45" customHeight="1">
      <c r="A15" s="23" t="s">
        <v>150</v>
      </c>
      <c r="B15" s="24">
        <f t="shared" ref="B15:N15" si="5">SUM(B16:B24)</f>
        <v>12</v>
      </c>
      <c r="C15" s="24">
        <f t="shared" si="5"/>
        <v>1</v>
      </c>
      <c r="D15" s="24">
        <f t="shared" si="5"/>
        <v>1</v>
      </c>
      <c r="E15" s="24">
        <f t="shared" si="5"/>
        <v>1</v>
      </c>
      <c r="F15" s="24">
        <f t="shared" si="5"/>
        <v>1</v>
      </c>
      <c r="G15" s="24">
        <f t="shared" si="5"/>
        <v>1</v>
      </c>
      <c r="H15" s="24">
        <f t="shared" si="5"/>
        <v>1</v>
      </c>
      <c r="I15" s="24">
        <f t="shared" si="5"/>
        <v>1</v>
      </c>
      <c r="J15" s="24">
        <f t="shared" si="5"/>
        <v>1</v>
      </c>
      <c r="K15" s="24">
        <f t="shared" si="5"/>
        <v>1</v>
      </c>
      <c r="L15" s="24">
        <f t="shared" si="5"/>
        <v>1</v>
      </c>
      <c r="M15" s="24">
        <f t="shared" si="5"/>
        <v>1</v>
      </c>
      <c r="N15" s="24">
        <f t="shared" si="5"/>
        <v>1</v>
      </c>
    </row>
    <row r="16" spans="1:14" ht="20.45" customHeight="1">
      <c r="A16" s="21" t="s">
        <v>171</v>
      </c>
      <c r="B16" s="22">
        <f t="shared" ref="B16:B24" si="6">SUM(C16:N16)</f>
        <v>0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</row>
    <row r="17" spans="1:14" ht="20.45" customHeight="1">
      <c r="A17" s="21" t="s">
        <v>172</v>
      </c>
      <c r="B17" s="22">
        <f t="shared" si="6"/>
        <v>0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</row>
    <row r="18" spans="1:14" ht="20.45" customHeight="1">
      <c r="A18" s="21" t="s">
        <v>173</v>
      </c>
      <c r="B18" s="22">
        <f t="shared" si="6"/>
        <v>0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</row>
    <row r="19" spans="1:14" ht="20.45" customHeight="1">
      <c r="A19" s="21" t="s">
        <v>174</v>
      </c>
      <c r="B19" s="22">
        <f t="shared" si="6"/>
        <v>4</v>
      </c>
      <c r="C19" s="22"/>
      <c r="D19" s="22">
        <v>1</v>
      </c>
      <c r="E19" s="22"/>
      <c r="F19" s="22"/>
      <c r="G19" s="22"/>
      <c r="H19" s="22"/>
      <c r="I19" s="22"/>
      <c r="J19" s="22">
        <v>1</v>
      </c>
      <c r="K19" s="22"/>
      <c r="L19" s="22"/>
      <c r="M19" s="22">
        <v>1</v>
      </c>
      <c r="N19" s="22">
        <v>1</v>
      </c>
    </row>
    <row r="20" spans="1:14" ht="20.45" customHeight="1">
      <c r="A20" s="21" t="s">
        <v>175</v>
      </c>
      <c r="B20" s="22">
        <f t="shared" si="6"/>
        <v>1</v>
      </c>
      <c r="C20" s="22"/>
      <c r="D20" s="22"/>
      <c r="E20" s="22"/>
      <c r="F20" s="22"/>
      <c r="G20" s="22">
        <v>1</v>
      </c>
      <c r="H20" s="22"/>
      <c r="I20" s="22"/>
      <c r="J20" s="22"/>
      <c r="K20" s="22"/>
      <c r="L20" s="22"/>
      <c r="M20" s="22"/>
      <c r="N20" s="22"/>
    </row>
    <row r="21" spans="1:14" ht="20.45" customHeight="1">
      <c r="A21" s="21" t="s">
        <v>176</v>
      </c>
      <c r="B21" s="22">
        <f t="shared" si="6"/>
        <v>0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</row>
    <row r="22" spans="1:14" ht="20.45" customHeight="1">
      <c r="A22" s="21" t="s">
        <v>177</v>
      </c>
      <c r="B22" s="22">
        <f t="shared" si="6"/>
        <v>1</v>
      </c>
      <c r="C22" s="22"/>
      <c r="D22" s="22"/>
      <c r="E22" s="22">
        <v>1</v>
      </c>
      <c r="F22" s="22"/>
      <c r="G22" s="22"/>
      <c r="H22" s="22"/>
      <c r="I22" s="22"/>
      <c r="J22" s="22"/>
      <c r="K22" s="22"/>
      <c r="L22" s="22"/>
      <c r="M22" s="22"/>
      <c r="N22" s="22"/>
    </row>
    <row r="23" spans="1:14" ht="20.45" customHeight="1">
      <c r="A23" s="21" t="s">
        <v>178</v>
      </c>
      <c r="B23" s="22">
        <f t="shared" si="6"/>
        <v>6</v>
      </c>
      <c r="C23" s="22">
        <v>1</v>
      </c>
      <c r="D23" s="22"/>
      <c r="E23" s="22"/>
      <c r="F23" s="22">
        <v>1</v>
      </c>
      <c r="G23" s="22"/>
      <c r="H23" s="22">
        <v>1</v>
      </c>
      <c r="I23" s="22">
        <v>1</v>
      </c>
      <c r="J23" s="22"/>
      <c r="K23" s="22">
        <v>1</v>
      </c>
      <c r="L23" s="22">
        <v>1</v>
      </c>
      <c r="M23" s="22"/>
      <c r="N23" s="22"/>
    </row>
    <row r="24" spans="1:14" ht="20.45" customHeight="1">
      <c r="A24" s="21" t="s">
        <v>179</v>
      </c>
      <c r="B24" s="22">
        <f t="shared" si="6"/>
        <v>0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</row>
    <row r="25" spans="1:14" s="6" customFormat="1" ht="20.45" customHeight="1">
      <c r="A25" s="23" t="s">
        <v>151</v>
      </c>
      <c r="B25" s="36">
        <f t="shared" ref="B25:B58" si="7">SUM(C25:N25)</f>
        <v>51</v>
      </c>
      <c r="C25" s="36">
        <f t="shared" ref="C25:N25" si="8">SUM(C26:C62)</f>
        <v>7</v>
      </c>
      <c r="D25" s="24">
        <f t="shared" si="8"/>
        <v>4</v>
      </c>
      <c r="E25" s="24">
        <f t="shared" si="8"/>
        <v>4</v>
      </c>
      <c r="F25" s="24">
        <f t="shared" si="8"/>
        <v>4</v>
      </c>
      <c r="G25" s="24">
        <f t="shared" si="8"/>
        <v>4</v>
      </c>
      <c r="H25" s="24">
        <f t="shared" si="8"/>
        <v>4</v>
      </c>
      <c r="I25" s="24">
        <f t="shared" si="8"/>
        <v>4</v>
      </c>
      <c r="J25" s="24">
        <f t="shared" si="8"/>
        <v>4</v>
      </c>
      <c r="K25" s="24">
        <f t="shared" si="8"/>
        <v>4</v>
      </c>
      <c r="L25" s="24">
        <f t="shared" si="8"/>
        <v>4</v>
      </c>
      <c r="M25" s="24">
        <f t="shared" si="8"/>
        <v>4</v>
      </c>
      <c r="N25" s="24">
        <f t="shared" si="8"/>
        <v>4</v>
      </c>
    </row>
    <row r="26" spans="1:14" ht="20.45" customHeight="1">
      <c r="A26" s="21" t="s">
        <v>171</v>
      </c>
      <c r="B26" s="22">
        <f t="shared" si="7"/>
        <v>0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ht="20.45" customHeight="1">
      <c r="A27" s="21" t="s">
        <v>180</v>
      </c>
      <c r="B27" s="22">
        <f t="shared" si="7"/>
        <v>0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</row>
    <row r="28" spans="1:14" ht="20.45" customHeight="1">
      <c r="A28" s="21" t="s">
        <v>181</v>
      </c>
      <c r="B28" s="57">
        <f t="shared" si="7"/>
        <v>1</v>
      </c>
      <c r="C28" s="57">
        <v>1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ht="20.45" customHeight="1">
      <c r="A29" s="21" t="s">
        <v>182</v>
      </c>
      <c r="B29" s="22">
        <f t="shared" si="7"/>
        <v>0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</row>
    <row r="30" spans="1:14" ht="20.45" customHeight="1">
      <c r="A30" s="21" t="s">
        <v>183</v>
      </c>
      <c r="B30" s="22">
        <f t="shared" si="7"/>
        <v>0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</row>
    <row r="31" spans="1:14" ht="20.45" customHeight="1">
      <c r="A31" s="21" t="s">
        <v>184</v>
      </c>
      <c r="B31" s="22">
        <f t="shared" si="7"/>
        <v>0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</row>
    <row r="32" spans="1:14" ht="20.45" customHeight="1">
      <c r="A32" s="21" t="s">
        <v>172</v>
      </c>
      <c r="B32" s="22">
        <f t="shared" si="7"/>
        <v>1</v>
      </c>
      <c r="C32" s="22">
        <v>1</v>
      </c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3" spans="1:14" ht="20.45" customHeight="1">
      <c r="A33" s="21" t="s">
        <v>185</v>
      </c>
      <c r="B33" s="22">
        <f t="shared" si="7"/>
        <v>0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</row>
    <row r="34" spans="1:14" ht="20.45" customHeight="1">
      <c r="A34" s="21" t="s">
        <v>186</v>
      </c>
      <c r="B34" s="22">
        <f t="shared" si="7"/>
        <v>0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</row>
    <row r="35" spans="1:14" ht="20.45" customHeight="1">
      <c r="A35" s="21" t="s">
        <v>246</v>
      </c>
      <c r="B35" s="22">
        <f>SUM(C35:N35)</f>
        <v>0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</row>
    <row r="36" spans="1:14" ht="20.45" customHeight="1">
      <c r="A36" s="21" t="s">
        <v>187</v>
      </c>
      <c r="B36" s="22">
        <f t="shared" si="7"/>
        <v>1</v>
      </c>
      <c r="C36" s="22">
        <v>1</v>
      </c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</row>
    <row r="37" spans="1:14" ht="20.45" customHeight="1">
      <c r="A37" s="21" t="s">
        <v>173</v>
      </c>
      <c r="B37" s="53">
        <f t="shared" si="7"/>
        <v>0</v>
      </c>
      <c r="C37" s="53">
        <v>0</v>
      </c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ht="21.4" customHeight="1">
      <c r="A38" s="21" t="s">
        <v>188</v>
      </c>
      <c r="B38" s="22">
        <f t="shared" si="7"/>
        <v>0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1:14" ht="21.4" customHeight="1">
      <c r="A39" s="21" t="s">
        <v>174</v>
      </c>
      <c r="B39" s="22">
        <f t="shared" si="7"/>
        <v>1</v>
      </c>
      <c r="C39" s="22">
        <v>1</v>
      </c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</row>
    <row r="40" spans="1:14" ht="21.4" customHeight="1">
      <c r="A40" s="21" t="s">
        <v>189</v>
      </c>
      <c r="B40" s="22">
        <f t="shared" si="7"/>
        <v>0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</row>
    <row r="41" spans="1:14" ht="21.4" customHeight="1">
      <c r="A41" s="21" t="s">
        <v>190</v>
      </c>
      <c r="B41" s="22">
        <f t="shared" si="7"/>
        <v>0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</row>
    <row r="42" spans="1:14" ht="21.4" customHeight="1">
      <c r="A42" s="21" t="s">
        <v>191</v>
      </c>
      <c r="B42" s="22">
        <f t="shared" si="7"/>
        <v>0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</row>
    <row r="43" spans="1:14" ht="21.4" customHeight="1">
      <c r="A43" s="21" t="s">
        <v>175</v>
      </c>
      <c r="B43" s="22">
        <f t="shared" si="7"/>
        <v>0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</row>
    <row r="44" spans="1:14" ht="21.4" customHeight="1">
      <c r="A44" s="21" t="s">
        <v>192</v>
      </c>
      <c r="B44" s="22">
        <f t="shared" si="7"/>
        <v>0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</row>
    <row r="45" spans="1:14" ht="21.4" customHeight="1">
      <c r="A45" s="21" t="s">
        <v>193</v>
      </c>
      <c r="B45" s="22">
        <f t="shared" si="7"/>
        <v>0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ht="21.4" customHeight="1">
      <c r="A46" s="21" t="s">
        <v>194</v>
      </c>
      <c r="B46" s="22">
        <f t="shared" si="7"/>
        <v>0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</row>
    <row r="47" spans="1:14" ht="21.4" customHeight="1">
      <c r="A47" s="21" t="s">
        <v>195</v>
      </c>
      <c r="B47" s="22">
        <f t="shared" si="7"/>
        <v>0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</row>
    <row r="48" spans="1:14" ht="21.4" customHeight="1">
      <c r="A48" s="21" t="s">
        <v>196</v>
      </c>
      <c r="B48" s="22">
        <f t="shared" si="7"/>
        <v>0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</row>
    <row r="49" spans="1:14" ht="21.4" customHeight="1">
      <c r="A49" s="21" t="s">
        <v>197</v>
      </c>
      <c r="B49" s="22">
        <f t="shared" si="7"/>
        <v>0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</row>
    <row r="50" spans="1:14" ht="21.4" customHeight="1">
      <c r="A50" s="21" t="s">
        <v>198</v>
      </c>
      <c r="B50" s="22">
        <f t="shared" si="7"/>
        <v>24</v>
      </c>
      <c r="C50" s="22">
        <v>1</v>
      </c>
      <c r="D50" s="22">
        <v>2</v>
      </c>
      <c r="E50" s="22">
        <v>2</v>
      </c>
      <c r="F50" s="22">
        <v>2</v>
      </c>
      <c r="G50" s="22">
        <v>2</v>
      </c>
      <c r="H50" s="22">
        <v>2</v>
      </c>
      <c r="I50" s="22">
        <v>2</v>
      </c>
      <c r="J50" s="22">
        <v>3</v>
      </c>
      <c r="K50" s="22">
        <v>2</v>
      </c>
      <c r="L50" s="22">
        <v>2</v>
      </c>
      <c r="M50" s="22">
        <v>2</v>
      </c>
      <c r="N50" s="22">
        <v>2</v>
      </c>
    </row>
    <row r="51" spans="1:14" ht="19.5" customHeight="1">
      <c r="A51" s="21" t="s">
        <v>257</v>
      </c>
      <c r="B51" s="22">
        <f t="shared" si="7"/>
        <v>0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</row>
    <row r="52" spans="1:14" ht="21.4" customHeight="1">
      <c r="A52" s="21" t="s">
        <v>199</v>
      </c>
      <c r="B52" s="22">
        <f t="shared" si="7"/>
        <v>0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</row>
    <row r="53" spans="1:14" ht="21.4" customHeight="1">
      <c r="A53" s="21" t="s">
        <v>200</v>
      </c>
      <c r="B53" s="22">
        <f t="shared" si="7"/>
        <v>2</v>
      </c>
      <c r="C53" s="22"/>
      <c r="D53" s="22">
        <v>1</v>
      </c>
      <c r="E53" s="22"/>
      <c r="F53" s="22"/>
      <c r="G53" s="22"/>
      <c r="H53" s="22"/>
      <c r="I53" s="22"/>
      <c r="J53" s="22"/>
      <c r="K53" s="22">
        <v>1</v>
      </c>
      <c r="L53" s="22"/>
      <c r="M53" s="22"/>
      <c r="N53" s="22"/>
    </row>
    <row r="54" spans="1:14" ht="21.4" customHeight="1">
      <c r="A54" s="21" t="s">
        <v>201</v>
      </c>
      <c r="B54" s="22">
        <f t="shared" si="7"/>
        <v>4</v>
      </c>
      <c r="C54" s="22">
        <v>1</v>
      </c>
      <c r="D54" s="22"/>
      <c r="E54" s="22"/>
      <c r="F54" s="22"/>
      <c r="G54" s="22">
        <v>1</v>
      </c>
      <c r="H54" s="22"/>
      <c r="I54" s="22"/>
      <c r="J54" s="22"/>
      <c r="K54" s="22"/>
      <c r="L54" s="22"/>
      <c r="M54" s="22">
        <v>1</v>
      </c>
      <c r="N54" s="22">
        <v>1</v>
      </c>
    </row>
    <row r="55" spans="1:14" ht="21.4" customHeight="1">
      <c r="A55" s="21" t="s">
        <v>202</v>
      </c>
      <c r="B55" s="22">
        <f t="shared" si="7"/>
        <v>2</v>
      </c>
      <c r="C55" s="22">
        <v>1</v>
      </c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>
        <v>1</v>
      </c>
    </row>
    <row r="56" spans="1:14" ht="21.4" customHeight="1">
      <c r="A56" s="21" t="s">
        <v>177</v>
      </c>
      <c r="B56" s="22">
        <f t="shared" si="7"/>
        <v>2</v>
      </c>
      <c r="C56" s="22"/>
      <c r="D56" s="22">
        <v>1</v>
      </c>
      <c r="E56" s="22">
        <v>1</v>
      </c>
      <c r="F56" s="22"/>
      <c r="G56" s="22"/>
      <c r="H56" s="22"/>
      <c r="I56" s="22"/>
      <c r="J56" s="22"/>
      <c r="K56" s="22"/>
      <c r="L56" s="22"/>
      <c r="M56" s="22"/>
      <c r="N56" s="22"/>
    </row>
    <row r="57" spans="1:14" ht="21.4" customHeight="1">
      <c r="A57" s="21" t="s">
        <v>178</v>
      </c>
      <c r="B57" s="22">
        <f t="shared" si="7"/>
        <v>8</v>
      </c>
      <c r="C57" s="22"/>
      <c r="D57" s="22"/>
      <c r="E57" s="22"/>
      <c r="F57" s="22">
        <v>1</v>
      </c>
      <c r="G57" s="22">
        <v>1</v>
      </c>
      <c r="H57" s="22">
        <v>1</v>
      </c>
      <c r="I57" s="22">
        <v>1</v>
      </c>
      <c r="J57" s="22">
        <v>1</v>
      </c>
      <c r="K57" s="22">
        <v>1</v>
      </c>
      <c r="L57" s="22">
        <v>1</v>
      </c>
      <c r="M57" s="22">
        <v>1</v>
      </c>
      <c r="N57" s="22"/>
    </row>
    <row r="58" spans="1:14" ht="21.4" customHeight="1">
      <c r="A58" s="21" t="s">
        <v>203</v>
      </c>
      <c r="B58" s="22">
        <f t="shared" si="7"/>
        <v>0</v>
      </c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</row>
    <row r="59" spans="1:14" ht="21.4" customHeight="1">
      <c r="A59" s="21" t="s">
        <v>204</v>
      </c>
      <c r="B59" s="22">
        <f t="shared" ref="B59:B94" si="9">SUM(C59:N59)</f>
        <v>0</v>
      </c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</row>
    <row r="60" spans="1:14" s="2" customFormat="1" ht="20.45" customHeight="1">
      <c r="A60" s="21" t="s">
        <v>275</v>
      </c>
      <c r="B60" s="22">
        <f t="shared" si="9"/>
        <v>1</v>
      </c>
      <c r="C60" s="22"/>
      <c r="D60" s="22"/>
      <c r="E60" s="22"/>
      <c r="F60" s="22"/>
      <c r="G60" s="22"/>
      <c r="H60" s="22">
        <v>1</v>
      </c>
      <c r="I60" s="22"/>
      <c r="J60" s="22"/>
      <c r="K60" s="22"/>
      <c r="L60" s="22"/>
      <c r="M60" s="22"/>
      <c r="N60" s="22"/>
    </row>
    <row r="61" spans="1:14" s="2" customFormat="1" ht="20.45" customHeight="1">
      <c r="A61" s="21" t="s">
        <v>276</v>
      </c>
      <c r="B61" s="22">
        <f t="shared" si="9"/>
        <v>2</v>
      </c>
      <c r="C61" s="22"/>
      <c r="D61" s="22"/>
      <c r="E61" s="22"/>
      <c r="F61" s="22"/>
      <c r="G61" s="22"/>
      <c r="H61" s="22"/>
      <c r="I61" s="22">
        <v>1</v>
      </c>
      <c r="J61" s="22"/>
      <c r="K61" s="22"/>
      <c r="L61" s="22">
        <v>1</v>
      </c>
      <c r="M61" s="22"/>
      <c r="N61" s="22"/>
    </row>
    <row r="62" spans="1:14" s="2" customFormat="1" ht="20.45" customHeight="1">
      <c r="A62" s="21" t="s">
        <v>277</v>
      </c>
      <c r="B62" s="22">
        <f t="shared" si="9"/>
        <v>2</v>
      </c>
      <c r="C62" s="22"/>
      <c r="D62" s="22"/>
      <c r="E62" s="22">
        <v>1</v>
      </c>
      <c r="F62" s="22">
        <v>1</v>
      </c>
      <c r="G62" s="22"/>
      <c r="H62" s="22"/>
      <c r="I62" s="22"/>
      <c r="J62" s="22"/>
      <c r="K62" s="22"/>
      <c r="L62" s="22"/>
      <c r="M62" s="22"/>
      <c r="N62" s="22"/>
    </row>
    <row r="63" spans="1:14" s="6" customFormat="1" ht="21.4" customHeight="1">
      <c r="A63" s="23" t="s">
        <v>152</v>
      </c>
      <c r="B63" s="24">
        <f t="shared" si="9"/>
        <v>37</v>
      </c>
      <c r="C63" s="24">
        <f t="shared" ref="C63:N63" si="10">SUM(C64:C89)</f>
        <v>6</v>
      </c>
      <c r="D63" s="24">
        <f t="shared" si="10"/>
        <v>3</v>
      </c>
      <c r="E63" s="24">
        <f t="shared" si="10"/>
        <v>2</v>
      </c>
      <c r="F63" s="24">
        <f t="shared" si="10"/>
        <v>2</v>
      </c>
      <c r="G63" s="24">
        <f t="shared" si="10"/>
        <v>3</v>
      </c>
      <c r="H63" s="24">
        <f t="shared" si="10"/>
        <v>2</v>
      </c>
      <c r="I63" s="24">
        <f t="shared" si="10"/>
        <v>4</v>
      </c>
      <c r="J63" s="24">
        <f t="shared" si="10"/>
        <v>3</v>
      </c>
      <c r="K63" s="24">
        <f t="shared" si="10"/>
        <v>3</v>
      </c>
      <c r="L63" s="24">
        <f t="shared" si="10"/>
        <v>3</v>
      </c>
      <c r="M63" s="24">
        <f t="shared" si="10"/>
        <v>3</v>
      </c>
      <c r="N63" s="24">
        <f t="shared" si="10"/>
        <v>3</v>
      </c>
    </row>
    <row r="64" spans="1:14" ht="21.4" customHeight="1">
      <c r="A64" s="21" t="s">
        <v>171</v>
      </c>
      <c r="B64" s="22">
        <f t="shared" si="9"/>
        <v>0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</row>
    <row r="65" spans="1:14" ht="21.4" customHeight="1">
      <c r="A65" s="21" t="s">
        <v>180</v>
      </c>
      <c r="B65" s="22">
        <f t="shared" si="9"/>
        <v>0</v>
      </c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</row>
    <row r="66" spans="1:14" ht="21.4" customHeight="1">
      <c r="A66" s="21" t="s">
        <v>181</v>
      </c>
      <c r="B66" s="22">
        <f t="shared" si="9"/>
        <v>2</v>
      </c>
      <c r="C66" s="22">
        <v>1</v>
      </c>
      <c r="D66" s="22"/>
      <c r="E66" s="22"/>
      <c r="F66" s="22"/>
      <c r="G66" s="22"/>
      <c r="H66" s="22"/>
      <c r="I66" s="22">
        <v>1</v>
      </c>
      <c r="J66" s="22"/>
      <c r="K66" s="22"/>
      <c r="L66" s="22"/>
      <c r="M66" s="22"/>
      <c r="N66" s="22"/>
    </row>
    <row r="67" spans="1:14" ht="21.4" customHeight="1">
      <c r="A67" s="21" t="s">
        <v>182</v>
      </c>
      <c r="B67" s="22">
        <f t="shared" si="9"/>
        <v>0</v>
      </c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</row>
    <row r="68" spans="1:14" ht="21.4" customHeight="1">
      <c r="A68" s="21" t="s">
        <v>205</v>
      </c>
      <c r="B68" s="22">
        <f t="shared" si="9"/>
        <v>0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</row>
    <row r="69" spans="1:14" ht="21.4" customHeight="1">
      <c r="A69" s="21" t="s">
        <v>183</v>
      </c>
      <c r="B69" s="22">
        <f t="shared" si="9"/>
        <v>0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</row>
    <row r="70" spans="1:14" ht="21.4" customHeight="1">
      <c r="A70" s="21" t="s">
        <v>184</v>
      </c>
      <c r="B70" s="22">
        <f t="shared" si="9"/>
        <v>0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</row>
    <row r="71" spans="1:14" ht="21.4" customHeight="1">
      <c r="A71" s="21" t="s">
        <v>185</v>
      </c>
      <c r="B71" s="22">
        <f t="shared" si="9"/>
        <v>0</v>
      </c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</row>
    <row r="72" spans="1:14" ht="21.4" customHeight="1">
      <c r="A72" s="21" t="s">
        <v>186</v>
      </c>
      <c r="B72" s="22">
        <f t="shared" si="9"/>
        <v>0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</row>
    <row r="73" spans="1:14" ht="21.4" customHeight="1">
      <c r="A73" s="21" t="s">
        <v>246</v>
      </c>
      <c r="B73" s="22">
        <f>SUM(C73:N73)</f>
        <v>0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</row>
    <row r="74" spans="1:14" ht="21.4" customHeight="1">
      <c r="A74" s="21" t="s">
        <v>206</v>
      </c>
      <c r="B74" s="22">
        <f t="shared" si="9"/>
        <v>0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</row>
    <row r="75" spans="1:14" ht="21.4" customHeight="1">
      <c r="A75" s="21" t="s">
        <v>172</v>
      </c>
      <c r="B75" s="22">
        <f t="shared" si="9"/>
        <v>1</v>
      </c>
      <c r="C75" s="22">
        <v>1</v>
      </c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</row>
    <row r="76" spans="1:14" ht="21.4" customHeight="1">
      <c r="A76" s="21" t="s">
        <v>187</v>
      </c>
      <c r="B76" s="22">
        <f t="shared" si="9"/>
        <v>2</v>
      </c>
      <c r="C76" s="22">
        <v>1</v>
      </c>
      <c r="D76" s="22"/>
      <c r="E76" s="22"/>
      <c r="F76" s="22"/>
      <c r="G76" s="22"/>
      <c r="H76" s="22"/>
      <c r="I76" s="22"/>
      <c r="J76" s="22"/>
      <c r="K76" s="22"/>
      <c r="L76" s="22">
        <v>1</v>
      </c>
      <c r="M76" s="22"/>
      <c r="N76" s="22"/>
    </row>
    <row r="77" spans="1:14" ht="21.4" customHeight="1">
      <c r="A77" s="21" t="s">
        <v>188</v>
      </c>
      <c r="B77" s="22">
        <f t="shared" si="9"/>
        <v>0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</row>
    <row r="78" spans="1:14" ht="21.4" customHeight="1">
      <c r="A78" s="21" t="s">
        <v>173</v>
      </c>
      <c r="B78" s="22">
        <f t="shared" si="9"/>
        <v>8</v>
      </c>
      <c r="C78" s="22"/>
      <c r="D78" s="22">
        <v>1</v>
      </c>
      <c r="E78" s="22"/>
      <c r="F78" s="22"/>
      <c r="G78" s="22">
        <v>1</v>
      </c>
      <c r="H78" s="22">
        <v>1</v>
      </c>
      <c r="I78" s="22">
        <v>1</v>
      </c>
      <c r="J78" s="22">
        <v>1</v>
      </c>
      <c r="K78" s="22">
        <v>1</v>
      </c>
      <c r="L78" s="22"/>
      <c r="M78" s="22">
        <v>1</v>
      </c>
      <c r="N78" s="22">
        <v>1</v>
      </c>
    </row>
    <row r="79" spans="1:14" ht="21.4" customHeight="1">
      <c r="A79" s="21" t="s">
        <v>174</v>
      </c>
      <c r="B79" s="22">
        <f t="shared" si="9"/>
        <v>3</v>
      </c>
      <c r="C79" s="22">
        <v>3</v>
      </c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</row>
    <row r="80" spans="1:14" s="2" customFormat="1" ht="21" customHeight="1">
      <c r="A80" s="21" t="s">
        <v>259</v>
      </c>
      <c r="B80" s="22">
        <f t="shared" si="9"/>
        <v>0</v>
      </c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</row>
    <row r="81" spans="1:14" ht="21.4" customHeight="1">
      <c r="A81" s="21" t="s">
        <v>207</v>
      </c>
      <c r="B81" s="22">
        <f t="shared" si="9"/>
        <v>0</v>
      </c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</row>
    <row r="82" spans="1:14" ht="21.4" customHeight="1">
      <c r="A82" s="21" t="s">
        <v>194</v>
      </c>
      <c r="B82" s="22">
        <f t="shared" si="9"/>
        <v>0</v>
      </c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</row>
    <row r="83" spans="1:14" ht="21.4" customHeight="1">
      <c r="A83" s="21" t="s">
        <v>208</v>
      </c>
      <c r="B83" s="22">
        <f t="shared" si="9"/>
        <v>0</v>
      </c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</row>
    <row r="84" spans="1:14" ht="21.4" customHeight="1">
      <c r="A84" s="21" t="s">
        <v>175</v>
      </c>
      <c r="B84" s="22">
        <f t="shared" si="9"/>
        <v>0</v>
      </c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</row>
    <row r="85" spans="1:14" ht="21.4" customHeight="1">
      <c r="A85" s="21" t="s">
        <v>191</v>
      </c>
      <c r="B85" s="22">
        <f t="shared" si="9"/>
        <v>0</v>
      </c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</row>
    <row r="86" spans="1:14" ht="21.4" customHeight="1">
      <c r="A86" s="21" t="s">
        <v>209</v>
      </c>
      <c r="B86" s="22">
        <f t="shared" si="9"/>
        <v>0</v>
      </c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</row>
    <row r="87" spans="1:14" ht="21.4" customHeight="1">
      <c r="A87" s="21" t="s">
        <v>210</v>
      </c>
      <c r="B87" s="22">
        <f t="shared" si="9"/>
        <v>0</v>
      </c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</row>
    <row r="88" spans="1:14" ht="21.4" customHeight="1">
      <c r="A88" s="21" t="s">
        <v>190</v>
      </c>
      <c r="B88" s="22">
        <f t="shared" si="9"/>
        <v>0</v>
      </c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</row>
    <row r="89" spans="1:14" ht="21.4" customHeight="1">
      <c r="A89" s="21" t="s">
        <v>198</v>
      </c>
      <c r="B89" s="22">
        <f t="shared" si="9"/>
        <v>21</v>
      </c>
      <c r="C89" s="22"/>
      <c r="D89" s="22">
        <v>2</v>
      </c>
      <c r="E89" s="22">
        <v>2</v>
      </c>
      <c r="F89" s="22">
        <v>2</v>
      </c>
      <c r="G89" s="22">
        <v>2</v>
      </c>
      <c r="H89" s="22">
        <v>1</v>
      </c>
      <c r="I89" s="22">
        <v>2</v>
      </c>
      <c r="J89" s="22">
        <v>2</v>
      </c>
      <c r="K89" s="22">
        <v>2</v>
      </c>
      <c r="L89" s="22">
        <v>2</v>
      </c>
      <c r="M89" s="22">
        <v>2</v>
      </c>
      <c r="N89" s="22">
        <v>2</v>
      </c>
    </row>
    <row r="90" spans="1:14" s="6" customFormat="1" ht="21.4" customHeight="1">
      <c r="A90" s="23" t="s">
        <v>153</v>
      </c>
      <c r="B90" s="24">
        <f t="shared" si="9"/>
        <v>39</v>
      </c>
      <c r="C90" s="61">
        <f t="shared" ref="C90:N90" si="11">SUM(C91:C112)</f>
        <v>4</v>
      </c>
      <c r="D90" s="24">
        <f t="shared" si="11"/>
        <v>3</v>
      </c>
      <c r="E90" s="24">
        <f t="shared" si="11"/>
        <v>3</v>
      </c>
      <c r="F90" s="24">
        <f t="shared" si="11"/>
        <v>3</v>
      </c>
      <c r="G90" s="24">
        <f t="shared" si="11"/>
        <v>3</v>
      </c>
      <c r="H90" s="24">
        <f t="shared" si="11"/>
        <v>4</v>
      </c>
      <c r="I90" s="24">
        <f t="shared" si="11"/>
        <v>3</v>
      </c>
      <c r="J90" s="61">
        <f t="shared" si="11"/>
        <v>4</v>
      </c>
      <c r="K90" s="24">
        <f t="shared" si="11"/>
        <v>3</v>
      </c>
      <c r="L90" s="24">
        <f t="shared" si="11"/>
        <v>2</v>
      </c>
      <c r="M90" s="24">
        <f t="shared" si="11"/>
        <v>3</v>
      </c>
      <c r="N90" s="24">
        <f t="shared" si="11"/>
        <v>4</v>
      </c>
    </row>
    <row r="91" spans="1:14" ht="21.4" customHeight="1">
      <c r="A91" s="21" t="s">
        <v>171</v>
      </c>
      <c r="B91" s="22">
        <f t="shared" si="9"/>
        <v>0</v>
      </c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</row>
    <row r="92" spans="1:14" ht="21.4" customHeight="1">
      <c r="A92" s="21" t="s">
        <v>180</v>
      </c>
      <c r="B92" s="22">
        <f t="shared" si="9"/>
        <v>0</v>
      </c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</row>
    <row r="93" spans="1:14" ht="21.4" customHeight="1">
      <c r="A93" s="21" t="s">
        <v>181</v>
      </c>
      <c r="B93" s="22">
        <f t="shared" si="9"/>
        <v>2</v>
      </c>
      <c r="C93" s="22"/>
      <c r="D93" s="22"/>
      <c r="E93" s="22"/>
      <c r="F93" s="22"/>
      <c r="G93" s="22"/>
      <c r="H93" s="22">
        <v>1</v>
      </c>
      <c r="I93" s="22"/>
      <c r="J93" s="22"/>
      <c r="K93" s="22"/>
      <c r="L93" s="22">
        <v>1</v>
      </c>
      <c r="M93" s="22"/>
      <c r="N93" s="22"/>
    </row>
    <row r="94" spans="1:14" ht="21.4" customHeight="1">
      <c r="A94" s="21" t="s">
        <v>205</v>
      </c>
      <c r="B94" s="22">
        <f t="shared" si="9"/>
        <v>0</v>
      </c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</row>
    <row r="95" spans="1:14" ht="21.4" customHeight="1">
      <c r="A95" s="21" t="s">
        <v>183</v>
      </c>
      <c r="B95" s="22">
        <f t="shared" ref="B95:B109" si="12">SUM(C95:N95)</f>
        <v>0</v>
      </c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</row>
    <row r="96" spans="1:14" ht="21.4" customHeight="1">
      <c r="A96" s="21" t="s">
        <v>184</v>
      </c>
      <c r="B96" s="22">
        <f t="shared" si="12"/>
        <v>0</v>
      </c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</row>
    <row r="97" spans="1:14" ht="21.4" customHeight="1">
      <c r="A97" s="21" t="s">
        <v>79</v>
      </c>
      <c r="B97" s="22">
        <f>SUM(C97:N97)</f>
        <v>0</v>
      </c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</row>
    <row r="98" spans="1:14" ht="21.4" customHeight="1">
      <c r="A98" s="21" t="s">
        <v>245</v>
      </c>
      <c r="B98" s="22">
        <f t="shared" si="12"/>
        <v>0</v>
      </c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</row>
    <row r="99" spans="1:14" ht="21.4" customHeight="1">
      <c r="A99" s="21" t="s">
        <v>211</v>
      </c>
      <c r="B99" s="22">
        <f t="shared" si="12"/>
        <v>0</v>
      </c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</row>
    <row r="100" spans="1:14" ht="21.4" customHeight="1">
      <c r="A100" s="21" t="s">
        <v>172</v>
      </c>
      <c r="B100" s="22">
        <f t="shared" si="12"/>
        <v>8</v>
      </c>
      <c r="C100" s="22"/>
      <c r="D100" s="22">
        <v>1</v>
      </c>
      <c r="E100" s="22"/>
      <c r="F100" s="22"/>
      <c r="G100" s="22">
        <v>1</v>
      </c>
      <c r="H100" s="22">
        <v>1</v>
      </c>
      <c r="I100" s="22">
        <v>1</v>
      </c>
      <c r="J100" s="22">
        <v>1</v>
      </c>
      <c r="K100" s="22">
        <v>1</v>
      </c>
      <c r="L100" s="22"/>
      <c r="M100" s="22">
        <v>1</v>
      </c>
      <c r="N100" s="22">
        <v>1</v>
      </c>
    </row>
    <row r="101" spans="1:14" ht="21.4" customHeight="1">
      <c r="A101" s="21" t="s">
        <v>182</v>
      </c>
      <c r="B101" s="22">
        <f t="shared" si="12"/>
        <v>0</v>
      </c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</row>
    <row r="102" spans="1:14" ht="21.4" customHeight="1">
      <c r="A102" s="21" t="s">
        <v>212</v>
      </c>
      <c r="B102" s="22">
        <f t="shared" si="12"/>
        <v>0</v>
      </c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</row>
    <row r="103" spans="1:14" ht="21.4" customHeight="1">
      <c r="A103" s="21" t="s">
        <v>173</v>
      </c>
      <c r="B103" s="22">
        <f t="shared" si="12"/>
        <v>6</v>
      </c>
      <c r="C103" s="57">
        <v>0</v>
      </c>
      <c r="D103" s="22"/>
      <c r="E103" s="22">
        <v>1</v>
      </c>
      <c r="F103" s="22">
        <v>1</v>
      </c>
      <c r="G103" s="22">
        <v>1</v>
      </c>
      <c r="H103" s="22"/>
      <c r="I103" s="22"/>
      <c r="J103" s="57">
        <v>1</v>
      </c>
      <c r="K103" s="22">
        <v>1</v>
      </c>
      <c r="L103" s="22"/>
      <c r="M103" s="22"/>
      <c r="N103" s="22">
        <v>1</v>
      </c>
    </row>
    <row r="104" spans="1:14" ht="21.4" customHeight="1">
      <c r="A104" s="21" t="s">
        <v>175</v>
      </c>
      <c r="B104" s="22">
        <f t="shared" si="12"/>
        <v>1</v>
      </c>
      <c r="C104" s="22">
        <v>1</v>
      </c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</row>
    <row r="105" spans="1:14" ht="21.4" customHeight="1">
      <c r="A105" s="21" t="s">
        <v>187</v>
      </c>
      <c r="B105" s="22">
        <f t="shared" si="12"/>
        <v>5</v>
      </c>
      <c r="C105" s="22"/>
      <c r="D105" s="22"/>
      <c r="E105" s="22"/>
      <c r="F105" s="22"/>
      <c r="G105" s="22"/>
      <c r="H105" s="22">
        <v>1</v>
      </c>
      <c r="I105" s="22">
        <v>1</v>
      </c>
      <c r="J105" s="22">
        <v>1</v>
      </c>
      <c r="K105" s="22"/>
      <c r="L105" s="22"/>
      <c r="M105" s="22">
        <v>1</v>
      </c>
      <c r="N105" s="22">
        <v>1</v>
      </c>
    </row>
    <row r="106" spans="1:14" ht="21.4" customHeight="1">
      <c r="A106" s="21" t="s">
        <v>190</v>
      </c>
      <c r="B106" s="22">
        <f t="shared" si="12"/>
        <v>0</v>
      </c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</row>
    <row r="107" spans="1:14" ht="21.4" customHeight="1">
      <c r="A107" s="21" t="s">
        <v>174</v>
      </c>
      <c r="B107" s="22">
        <f t="shared" si="12"/>
        <v>17</v>
      </c>
      <c r="C107" s="22">
        <v>3</v>
      </c>
      <c r="D107" s="22">
        <v>2</v>
      </c>
      <c r="E107" s="22">
        <v>2</v>
      </c>
      <c r="F107" s="22">
        <v>2</v>
      </c>
      <c r="G107" s="22">
        <v>1</v>
      </c>
      <c r="H107" s="22">
        <v>1</v>
      </c>
      <c r="I107" s="22">
        <v>1</v>
      </c>
      <c r="J107" s="22">
        <v>1</v>
      </c>
      <c r="K107" s="22">
        <v>1</v>
      </c>
      <c r="L107" s="22">
        <v>1</v>
      </c>
      <c r="M107" s="22">
        <v>1</v>
      </c>
      <c r="N107" s="22">
        <v>1</v>
      </c>
    </row>
    <row r="108" spans="1:14" ht="21.4" customHeight="1">
      <c r="A108" s="21" t="s">
        <v>188</v>
      </c>
      <c r="B108" s="22">
        <f t="shared" si="12"/>
        <v>0</v>
      </c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</row>
    <row r="109" spans="1:14" ht="21.4" customHeight="1">
      <c r="A109" s="21" t="s">
        <v>208</v>
      </c>
      <c r="B109" s="22">
        <f t="shared" si="12"/>
        <v>0</v>
      </c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</row>
    <row r="110" spans="1:14" s="2" customFormat="1" ht="21.4" customHeight="1">
      <c r="A110" s="21" t="s">
        <v>207</v>
      </c>
      <c r="B110" s="22">
        <f>SUM(C110:E110)</f>
        <v>0</v>
      </c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</row>
    <row r="111" spans="1:14" s="2" customFormat="1" ht="21.4" customHeight="1">
      <c r="A111" s="21" t="s">
        <v>213</v>
      </c>
      <c r="B111" s="22">
        <f>SUM(C111:E111)</f>
        <v>0</v>
      </c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</row>
    <row r="112" spans="1:14" ht="21.4" customHeight="1">
      <c r="A112" s="21" t="s">
        <v>214</v>
      </c>
      <c r="B112" s="22">
        <f t="shared" ref="B112:B124" si="13">SUM(C112:N112)</f>
        <v>0</v>
      </c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</row>
    <row r="113" spans="1:14" s="6" customFormat="1" ht="21.4" customHeight="1">
      <c r="A113" s="23" t="s">
        <v>154</v>
      </c>
      <c r="B113" s="24">
        <f t="shared" si="13"/>
        <v>29</v>
      </c>
      <c r="C113" s="24">
        <f t="shared" ref="C113:N113" si="14">SUM(C114:C124)</f>
        <v>4</v>
      </c>
      <c r="D113" s="24">
        <f t="shared" si="14"/>
        <v>2</v>
      </c>
      <c r="E113" s="24">
        <f t="shared" si="14"/>
        <v>2</v>
      </c>
      <c r="F113" s="24">
        <f t="shared" si="14"/>
        <v>2</v>
      </c>
      <c r="G113" s="24">
        <f t="shared" si="14"/>
        <v>3</v>
      </c>
      <c r="H113" s="24">
        <f t="shared" si="14"/>
        <v>2</v>
      </c>
      <c r="I113" s="24">
        <f t="shared" si="14"/>
        <v>2</v>
      </c>
      <c r="J113" s="58">
        <f t="shared" si="14"/>
        <v>2</v>
      </c>
      <c r="K113" s="24">
        <f t="shared" si="14"/>
        <v>2</v>
      </c>
      <c r="L113" s="24">
        <f t="shared" si="14"/>
        <v>2</v>
      </c>
      <c r="M113" s="24">
        <f t="shared" si="14"/>
        <v>3</v>
      </c>
      <c r="N113" s="24">
        <f t="shared" si="14"/>
        <v>3</v>
      </c>
    </row>
    <row r="114" spans="1:14" ht="21.4" customHeight="1">
      <c r="A114" s="21" t="s">
        <v>264</v>
      </c>
      <c r="B114" s="22">
        <f t="shared" si="13"/>
        <v>4</v>
      </c>
      <c r="C114" s="22">
        <v>1</v>
      </c>
      <c r="D114" s="22"/>
      <c r="E114" s="22"/>
      <c r="F114" s="22"/>
      <c r="G114" s="22">
        <v>1</v>
      </c>
      <c r="H114" s="22"/>
      <c r="I114" s="22"/>
      <c r="J114" s="37"/>
      <c r="K114" s="22"/>
      <c r="L114" s="22"/>
      <c r="M114" s="22">
        <v>1</v>
      </c>
      <c r="N114" s="22">
        <v>1</v>
      </c>
    </row>
    <row r="115" spans="1:14" ht="21.4" customHeight="1">
      <c r="A115" s="21" t="s">
        <v>263</v>
      </c>
      <c r="B115" s="22">
        <f t="shared" si="13"/>
        <v>2</v>
      </c>
      <c r="C115" s="22">
        <v>1</v>
      </c>
      <c r="D115" s="22">
        <v>1</v>
      </c>
      <c r="E115" s="22"/>
      <c r="F115" s="22"/>
      <c r="G115" s="22"/>
      <c r="H115" s="22"/>
      <c r="I115" s="22"/>
      <c r="J115" s="37"/>
      <c r="K115" s="22"/>
      <c r="L115" s="22"/>
      <c r="M115" s="22"/>
      <c r="N115" s="22"/>
    </row>
    <row r="116" spans="1:14" ht="21.4" customHeight="1">
      <c r="A116" s="21" t="s">
        <v>260</v>
      </c>
      <c r="B116" s="22">
        <f t="shared" si="13"/>
        <v>0</v>
      </c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</row>
    <row r="117" spans="1:14" ht="21.4" customHeight="1">
      <c r="A117" s="21" t="s">
        <v>261</v>
      </c>
      <c r="B117" s="22">
        <f t="shared" si="13"/>
        <v>4</v>
      </c>
      <c r="C117" s="22"/>
      <c r="D117" s="22"/>
      <c r="E117" s="22"/>
      <c r="F117" s="22"/>
      <c r="G117" s="22"/>
      <c r="H117" s="22">
        <v>1</v>
      </c>
      <c r="I117" s="22">
        <v>1</v>
      </c>
      <c r="J117" s="22"/>
      <c r="K117" s="22">
        <v>1</v>
      </c>
      <c r="L117" s="22"/>
      <c r="M117" s="22"/>
      <c r="N117" s="22">
        <v>1</v>
      </c>
    </row>
    <row r="118" spans="1:14" ht="21.4" customHeight="1">
      <c r="A118" s="21" t="s">
        <v>262</v>
      </c>
      <c r="B118" s="22">
        <f t="shared" si="13"/>
        <v>0</v>
      </c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</row>
    <row r="119" spans="1:14" ht="21.4" customHeight="1">
      <c r="A119" s="21" t="s">
        <v>265</v>
      </c>
      <c r="B119" s="22">
        <f t="shared" si="13"/>
        <v>0</v>
      </c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</row>
    <row r="120" spans="1:14" ht="21.4" customHeight="1">
      <c r="A120" s="21" t="s">
        <v>266</v>
      </c>
      <c r="B120" s="22">
        <f t="shared" si="13"/>
        <v>0</v>
      </c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</row>
    <row r="121" spans="1:14" ht="21.4" customHeight="1">
      <c r="A121" s="21" t="s">
        <v>258</v>
      </c>
      <c r="B121" s="22">
        <f t="shared" si="13"/>
        <v>4</v>
      </c>
      <c r="C121" s="22">
        <v>1</v>
      </c>
      <c r="D121" s="22"/>
      <c r="E121" s="22">
        <v>1</v>
      </c>
      <c r="F121" s="22">
        <v>1</v>
      </c>
      <c r="G121" s="22"/>
      <c r="H121" s="22"/>
      <c r="I121" s="22"/>
      <c r="J121" s="22"/>
      <c r="K121" s="22"/>
      <c r="L121" s="22">
        <v>1</v>
      </c>
      <c r="M121" s="22"/>
      <c r="N121" s="22"/>
    </row>
    <row r="122" spans="1:14" ht="21.4" customHeight="1">
      <c r="A122" s="21" t="s">
        <v>267</v>
      </c>
      <c r="B122" s="22">
        <f t="shared" si="13"/>
        <v>13</v>
      </c>
      <c r="C122" s="22">
        <v>1</v>
      </c>
      <c r="D122" s="22">
        <v>1</v>
      </c>
      <c r="E122" s="22">
        <v>1</v>
      </c>
      <c r="F122" s="22">
        <v>1</v>
      </c>
      <c r="G122" s="22">
        <v>2</v>
      </c>
      <c r="H122" s="22">
        <v>1</v>
      </c>
      <c r="I122" s="22">
        <v>1</v>
      </c>
      <c r="J122" s="22">
        <v>1</v>
      </c>
      <c r="K122" s="22">
        <v>1</v>
      </c>
      <c r="L122" s="22">
        <v>1</v>
      </c>
      <c r="M122" s="22">
        <v>1</v>
      </c>
      <c r="N122" s="22">
        <v>1</v>
      </c>
    </row>
    <row r="123" spans="1:14" ht="21.4" customHeight="1">
      <c r="A123" s="21" t="s">
        <v>268</v>
      </c>
      <c r="B123" s="22">
        <f t="shared" si="13"/>
        <v>2</v>
      </c>
      <c r="C123" s="22"/>
      <c r="D123" s="22"/>
      <c r="E123" s="22"/>
      <c r="F123" s="22"/>
      <c r="G123" s="22"/>
      <c r="H123" s="22"/>
      <c r="I123" s="22"/>
      <c r="J123" s="22">
        <v>1</v>
      </c>
      <c r="K123" s="22"/>
      <c r="L123" s="22"/>
      <c r="M123" s="22">
        <v>1</v>
      </c>
      <c r="N123" s="22"/>
    </row>
    <row r="124" spans="1:14" ht="21.4" customHeight="1">
      <c r="A124" s="21" t="s">
        <v>269</v>
      </c>
      <c r="B124" s="22">
        <f t="shared" si="13"/>
        <v>0</v>
      </c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</row>
    <row r="125" spans="1:14" ht="21.4" customHeight="1">
      <c r="A125" s="19" t="s">
        <v>160</v>
      </c>
      <c r="B125" s="20">
        <f t="shared" ref="B125:N125" si="15">SUM(B126:B127)</f>
        <v>0</v>
      </c>
      <c r="C125" s="20">
        <f t="shared" si="15"/>
        <v>0</v>
      </c>
      <c r="D125" s="20">
        <f t="shared" si="15"/>
        <v>0</v>
      </c>
      <c r="E125" s="20">
        <f t="shared" si="15"/>
        <v>0</v>
      </c>
      <c r="F125" s="20">
        <f t="shared" si="15"/>
        <v>0</v>
      </c>
      <c r="G125" s="20">
        <f t="shared" si="15"/>
        <v>0</v>
      </c>
      <c r="H125" s="20">
        <f t="shared" si="15"/>
        <v>0</v>
      </c>
      <c r="I125" s="20">
        <f t="shared" si="15"/>
        <v>0</v>
      </c>
      <c r="J125" s="20">
        <f t="shared" si="15"/>
        <v>0</v>
      </c>
      <c r="K125" s="20">
        <f t="shared" si="15"/>
        <v>0</v>
      </c>
      <c r="L125" s="20">
        <f t="shared" si="15"/>
        <v>0</v>
      </c>
      <c r="M125" s="20">
        <f t="shared" si="15"/>
        <v>0</v>
      </c>
      <c r="N125" s="20">
        <f t="shared" si="15"/>
        <v>0</v>
      </c>
    </row>
    <row r="126" spans="1:14" ht="21.4" customHeight="1">
      <c r="A126" s="21" t="s">
        <v>215</v>
      </c>
      <c r="B126" s="22">
        <f>SUM(C126:H126)</f>
        <v>0</v>
      </c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</row>
    <row r="127" spans="1:14" ht="21.4" customHeight="1">
      <c r="A127" s="21" t="s">
        <v>216</v>
      </c>
      <c r="B127" s="22">
        <f>SUM(C127:H127)</f>
        <v>0</v>
      </c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</row>
    <row r="128" spans="1:14" ht="21.4" customHeight="1">
      <c r="A128" s="19" t="s">
        <v>161</v>
      </c>
      <c r="B128" s="20">
        <f>SUM(B129:B131)</f>
        <v>0</v>
      </c>
      <c r="C128" s="20">
        <f t="shared" ref="C128:N128" si="16">SUM(C129:C131)</f>
        <v>0</v>
      </c>
      <c r="D128" s="20">
        <f t="shared" si="16"/>
        <v>0</v>
      </c>
      <c r="E128" s="20">
        <f t="shared" si="16"/>
        <v>0</v>
      </c>
      <c r="F128" s="20">
        <f t="shared" si="16"/>
        <v>0</v>
      </c>
      <c r="G128" s="20">
        <f t="shared" si="16"/>
        <v>0</v>
      </c>
      <c r="H128" s="20">
        <f t="shared" si="16"/>
        <v>0</v>
      </c>
      <c r="I128" s="20">
        <f t="shared" si="16"/>
        <v>0</v>
      </c>
      <c r="J128" s="20">
        <f t="shared" si="16"/>
        <v>0</v>
      </c>
      <c r="K128" s="20">
        <f t="shared" si="16"/>
        <v>0</v>
      </c>
      <c r="L128" s="20">
        <f t="shared" si="16"/>
        <v>0</v>
      </c>
      <c r="M128" s="20">
        <f t="shared" si="16"/>
        <v>0</v>
      </c>
      <c r="N128" s="20">
        <f t="shared" si="16"/>
        <v>0</v>
      </c>
    </row>
    <row r="129" spans="1:14" ht="21.4" customHeight="1">
      <c r="A129" s="21" t="s">
        <v>217</v>
      </c>
      <c r="B129" s="22">
        <f>SUM(C129:H129)</f>
        <v>0</v>
      </c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</row>
    <row r="130" spans="1:14" ht="21.4" customHeight="1">
      <c r="A130" s="21" t="s">
        <v>271</v>
      </c>
      <c r="B130" s="22">
        <f>SUM(C130:H130)</f>
        <v>0</v>
      </c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</row>
    <row r="131" spans="1:14" ht="21.4" customHeight="1">
      <c r="A131" s="21" t="s">
        <v>218</v>
      </c>
      <c r="B131" s="22">
        <f>SUM(C131:H131)</f>
        <v>0</v>
      </c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</row>
    <row r="132" spans="1:14" ht="21.4" customHeight="1">
      <c r="A132" s="19" t="s">
        <v>162</v>
      </c>
      <c r="B132" s="20">
        <f t="shared" ref="B132:N132" si="17">SUM(B133:B134)</f>
        <v>0</v>
      </c>
      <c r="C132" s="20">
        <f t="shared" si="17"/>
        <v>0</v>
      </c>
      <c r="D132" s="20">
        <f t="shared" si="17"/>
        <v>0</v>
      </c>
      <c r="E132" s="20">
        <f t="shared" si="17"/>
        <v>0</v>
      </c>
      <c r="F132" s="20">
        <f t="shared" si="17"/>
        <v>0</v>
      </c>
      <c r="G132" s="20">
        <f t="shared" si="17"/>
        <v>0</v>
      </c>
      <c r="H132" s="20">
        <f t="shared" si="17"/>
        <v>0</v>
      </c>
      <c r="I132" s="20">
        <f t="shared" si="17"/>
        <v>0</v>
      </c>
      <c r="J132" s="20">
        <f t="shared" si="17"/>
        <v>0</v>
      </c>
      <c r="K132" s="20">
        <f t="shared" si="17"/>
        <v>0</v>
      </c>
      <c r="L132" s="20">
        <f t="shared" si="17"/>
        <v>0</v>
      </c>
      <c r="M132" s="20">
        <f t="shared" si="17"/>
        <v>0</v>
      </c>
      <c r="N132" s="20">
        <f t="shared" si="17"/>
        <v>0</v>
      </c>
    </row>
    <row r="133" spans="1:14" ht="21.4" customHeight="1">
      <c r="A133" s="21" t="s">
        <v>272</v>
      </c>
      <c r="B133" s="22">
        <f>SUM(C133:H133)</f>
        <v>0</v>
      </c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</row>
    <row r="134" spans="1:14" ht="21.4" customHeight="1">
      <c r="A134" s="21" t="s">
        <v>273</v>
      </c>
      <c r="B134" s="22">
        <f>SUM(C134:H134)</f>
        <v>0</v>
      </c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</row>
    <row r="135" spans="1:14" ht="21" customHeight="1">
      <c r="A135" s="19" t="s">
        <v>163</v>
      </c>
      <c r="B135" s="20">
        <f>B136+B141+B151+B163+B177</f>
        <v>28</v>
      </c>
      <c r="C135" s="20">
        <f t="shared" ref="C135:N135" si="18">C136+C141+C151+C163+C177</f>
        <v>6</v>
      </c>
      <c r="D135" s="20">
        <f t="shared" si="18"/>
        <v>2</v>
      </c>
      <c r="E135" s="20">
        <f t="shared" si="18"/>
        <v>2</v>
      </c>
      <c r="F135" s="20">
        <f t="shared" si="18"/>
        <v>2</v>
      </c>
      <c r="G135" s="20">
        <f t="shared" si="18"/>
        <v>2</v>
      </c>
      <c r="H135" s="20">
        <f t="shared" si="18"/>
        <v>2</v>
      </c>
      <c r="I135" s="20">
        <f t="shared" si="18"/>
        <v>2</v>
      </c>
      <c r="J135" s="20">
        <f t="shared" si="18"/>
        <v>2</v>
      </c>
      <c r="K135" s="20">
        <f t="shared" si="18"/>
        <v>2</v>
      </c>
      <c r="L135" s="20">
        <f t="shared" si="18"/>
        <v>2</v>
      </c>
      <c r="M135" s="20">
        <f t="shared" si="18"/>
        <v>2</v>
      </c>
      <c r="N135" s="20">
        <f t="shared" si="18"/>
        <v>2</v>
      </c>
    </row>
    <row r="136" spans="1:14" s="6" customFormat="1" ht="21" customHeight="1">
      <c r="A136" s="23" t="s">
        <v>155</v>
      </c>
      <c r="B136" s="24">
        <f>SUM(B137:B140)</f>
        <v>0</v>
      </c>
      <c r="C136" s="24">
        <f t="shared" ref="C136:N136" si="19">SUM(C137:C140)</f>
        <v>0</v>
      </c>
      <c r="D136" s="24">
        <f t="shared" si="19"/>
        <v>0</v>
      </c>
      <c r="E136" s="24">
        <f t="shared" si="19"/>
        <v>0</v>
      </c>
      <c r="F136" s="24">
        <f t="shared" si="19"/>
        <v>0</v>
      </c>
      <c r="G136" s="24">
        <f t="shared" si="19"/>
        <v>0</v>
      </c>
      <c r="H136" s="24">
        <f t="shared" si="19"/>
        <v>0</v>
      </c>
      <c r="I136" s="24">
        <f t="shared" si="19"/>
        <v>0</v>
      </c>
      <c r="J136" s="24">
        <f t="shared" si="19"/>
        <v>0</v>
      </c>
      <c r="K136" s="24">
        <f t="shared" si="19"/>
        <v>0</v>
      </c>
      <c r="L136" s="24">
        <f t="shared" si="19"/>
        <v>0</v>
      </c>
      <c r="M136" s="24">
        <f t="shared" si="19"/>
        <v>0</v>
      </c>
      <c r="N136" s="24">
        <f t="shared" si="19"/>
        <v>0</v>
      </c>
    </row>
    <row r="137" spans="1:14" ht="21" customHeight="1">
      <c r="A137" s="21" t="s">
        <v>219</v>
      </c>
      <c r="B137" s="22">
        <f>SUM(C137:N137)</f>
        <v>0</v>
      </c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</row>
    <row r="138" spans="1:14" ht="20.100000000000001" customHeight="1">
      <c r="A138" s="21" t="s">
        <v>220</v>
      </c>
      <c r="B138" s="22">
        <f>SUM(C138:N138)</f>
        <v>0</v>
      </c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</row>
    <row r="139" spans="1:14" ht="21" customHeight="1">
      <c r="A139" s="51" t="s">
        <v>221</v>
      </c>
      <c r="B139" s="22">
        <f>SUM(C139:N139)</f>
        <v>0</v>
      </c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</row>
    <row r="140" spans="1:14" ht="21" customHeight="1">
      <c r="A140" s="38" t="s">
        <v>283</v>
      </c>
      <c r="B140" s="22">
        <f>SUM(C140:N140)</f>
        <v>0</v>
      </c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</row>
    <row r="141" spans="1:14" s="6" customFormat="1" ht="21" customHeight="1">
      <c r="A141" s="23" t="s">
        <v>156</v>
      </c>
      <c r="B141" s="36">
        <f>SUM(B142:B150)</f>
        <v>1</v>
      </c>
      <c r="C141" s="24">
        <f t="shared" ref="C141:N141" si="20">SUM(C142:C150)</f>
        <v>0</v>
      </c>
      <c r="D141" s="24">
        <f t="shared" si="20"/>
        <v>0</v>
      </c>
      <c r="E141" s="24">
        <f t="shared" si="20"/>
        <v>0</v>
      </c>
      <c r="F141" s="24">
        <f t="shared" si="20"/>
        <v>0</v>
      </c>
      <c r="G141" s="24">
        <f t="shared" si="20"/>
        <v>0</v>
      </c>
      <c r="H141" s="24">
        <f t="shared" si="20"/>
        <v>0</v>
      </c>
      <c r="I141" s="24">
        <f t="shared" si="20"/>
        <v>0</v>
      </c>
      <c r="J141" s="24">
        <f t="shared" si="20"/>
        <v>0</v>
      </c>
      <c r="K141" s="24">
        <f t="shared" si="20"/>
        <v>0</v>
      </c>
      <c r="L141" s="24">
        <f t="shared" si="20"/>
        <v>0</v>
      </c>
      <c r="M141" s="24">
        <f t="shared" si="20"/>
        <v>0</v>
      </c>
      <c r="N141" s="36">
        <f t="shared" si="20"/>
        <v>1</v>
      </c>
    </row>
    <row r="142" spans="1:14" ht="21" customHeight="1">
      <c r="A142" s="21" t="s">
        <v>219</v>
      </c>
      <c r="B142" s="22">
        <f t="shared" ref="B142:B176" si="21">SUM(C142:N142)</f>
        <v>0</v>
      </c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</row>
    <row r="143" spans="1:14" ht="21" customHeight="1">
      <c r="A143" s="21" t="s">
        <v>220</v>
      </c>
      <c r="B143" s="22">
        <f t="shared" si="21"/>
        <v>0</v>
      </c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</row>
    <row r="144" spans="1:14" s="2" customFormat="1" ht="21" customHeight="1">
      <c r="A144" s="21" t="s">
        <v>223</v>
      </c>
      <c r="B144" s="22">
        <f t="shared" si="21"/>
        <v>0</v>
      </c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</row>
    <row r="145" spans="1:14" ht="21" customHeight="1">
      <c r="A145" s="21" t="s">
        <v>221</v>
      </c>
      <c r="B145" s="47">
        <f t="shared" si="21"/>
        <v>1</v>
      </c>
      <c r="C145" s="47"/>
      <c r="D145" s="22"/>
      <c r="E145" s="22"/>
      <c r="F145" s="22"/>
      <c r="G145" s="46"/>
      <c r="H145" s="22"/>
      <c r="I145" s="22"/>
      <c r="J145" s="22"/>
      <c r="K145" s="22"/>
      <c r="L145" s="22"/>
      <c r="M145" s="22"/>
      <c r="N145" s="47">
        <v>1</v>
      </c>
    </row>
    <row r="146" spans="1:14" ht="21.2" customHeight="1">
      <c r="A146" s="21" t="s">
        <v>224</v>
      </c>
      <c r="B146" s="22">
        <f t="shared" si="21"/>
        <v>0</v>
      </c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</row>
    <row r="147" spans="1:14" ht="21.2" customHeight="1">
      <c r="A147" s="21" t="s">
        <v>225</v>
      </c>
      <c r="B147" s="22">
        <f t="shared" si="21"/>
        <v>0</v>
      </c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</row>
    <row r="148" spans="1:14" ht="21.2" customHeight="1">
      <c r="A148" s="21" t="s">
        <v>226</v>
      </c>
      <c r="B148" s="22">
        <f t="shared" si="21"/>
        <v>0</v>
      </c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</row>
    <row r="149" spans="1:14" ht="20.100000000000001" customHeight="1">
      <c r="A149" s="21" t="s">
        <v>227</v>
      </c>
      <c r="B149" s="22">
        <f t="shared" si="21"/>
        <v>0</v>
      </c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</row>
    <row r="150" spans="1:14" ht="21.2" customHeight="1">
      <c r="A150" s="21" t="s">
        <v>222</v>
      </c>
      <c r="B150" s="22">
        <f t="shared" si="21"/>
        <v>0</v>
      </c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</row>
    <row r="151" spans="1:14" s="6" customFormat="1" ht="21.2" customHeight="1">
      <c r="A151" s="23" t="s">
        <v>157</v>
      </c>
      <c r="B151" s="36">
        <f t="shared" si="21"/>
        <v>4</v>
      </c>
      <c r="C151" s="36">
        <f t="shared" ref="C151:N151" si="22">SUM(C152:C162)</f>
        <v>2</v>
      </c>
      <c r="D151" s="24">
        <f t="shared" si="22"/>
        <v>0</v>
      </c>
      <c r="E151" s="24">
        <f t="shared" si="22"/>
        <v>0</v>
      </c>
      <c r="F151" s="24">
        <f t="shared" si="22"/>
        <v>0</v>
      </c>
      <c r="G151" s="24">
        <f t="shared" si="22"/>
        <v>1</v>
      </c>
      <c r="H151" s="24">
        <f t="shared" si="22"/>
        <v>0</v>
      </c>
      <c r="I151" s="24">
        <f t="shared" si="22"/>
        <v>0</v>
      </c>
      <c r="J151" s="24">
        <f t="shared" si="22"/>
        <v>0</v>
      </c>
      <c r="K151" s="24">
        <f t="shared" si="22"/>
        <v>0</v>
      </c>
      <c r="L151" s="24">
        <f t="shared" si="22"/>
        <v>0</v>
      </c>
      <c r="M151" s="36">
        <f t="shared" si="22"/>
        <v>1</v>
      </c>
      <c r="N151" s="36">
        <f t="shared" si="22"/>
        <v>0</v>
      </c>
    </row>
    <row r="152" spans="1:14" ht="21.2" customHeight="1">
      <c r="A152" s="21" t="s">
        <v>228</v>
      </c>
      <c r="B152" s="22">
        <f t="shared" si="21"/>
        <v>0</v>
      </c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</row>
    <row r="153" spans="1:14" ht="19.5" customHeight="1">
      <c r="A153" s="62" t="s">
        <v>143</v>
      </c>
      <c r="B153" s="22">
        <f t="shared" si="21"/>
        <v>0</v>
      </c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</row>
    <row r="154" spans="1:14" ht="21.2" customHeight="1">
      <c r="A154" s="21" t="s">
        <v>229</v>
      </c>
      <c r="B154" s="22">
        <f t="shared" si="21"/>
        <v>0</v>
      </c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</row>
    <row r="155" spans="1:14" ht="21.2" customHeight="1">
      <c r="A155" s="21" t="s">
        <v>230</v>
      </c>
      <c r="B155" s="22">
        <f t="shared" si="21"/>
        <v>0</v>
      </c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</row>
    <row r="156" spans="1:14" ht="21.2" customHeight="1">
      <c r="A156" s="21" t="s">
        <v>231</v>
      </c>
      <c r="B156" s="37">
        <f t="shared" si="21"/>
        <v>2</v>
      </c>
      <c r="C156" s="57">
        <v>1</v>
      </c>
      <c r="D156" s="22"/>
      <c r="E156" s="22"/>
      <c r="F156" s="22"/>
      <c r="G156" s="22"/>
      <c r="H156" s="22"/>
      <c r="I156" s="22"/>
      <c r="J156" s="22"/>
      <c r="K156" s="22"/>
      <c r="L156" s="22"/>
      <c r="M156" s="43">
        <v>1</v>
      </c>
      <c r="N156" s="43">
        <v>0</v>
      </c>
    </row>
    <row r="157" spans="1:14" s="2" customFormat="1" ht="21.2" customHeight="1">
      <c r="A157" s="63" t="s">
        <v>239</v>
      </c>
      <c r="B157" s="22">
        <f t="shared" si="21"/>
        <v>0</v>
      </c>
      <c r="C157" s="48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</row>
    <row r="158" spans="1:14" ht="21.2" customHeight="1">
      <c r="A158" s="21" t="s">
        <v>232</v>
      </c>
      <c r="B158" s="37">
        <f t="shared" si="21"/>
        <v>1</v>
      </c>
      <c r="C158" s="22">
        <v>1</v>
      </c>
      <c r="D158" s="22"/>
      <c r="E158" s="22"/>
      <c r="F158" s="22"/>
      <c r="G158" s="79">
        <v>0</v>
      </c>
      <c r="H158" s="22"/>
      <c r="I158" s="22"/>
      <c r="J158" s="22"/>
      <c r="K158" s="22"/>
      <c r="L158" s="22"/>
      <c r="M158" s="22"/>
      <c r="N158" s="22"/>
    </row>
    <row r="159" spans="1:14" ht="21.2" customHeight="1">
      <c r="A159" s="21" t="s">
        <v>233</v>
      </c>
      <c r="B159" s="22">
        <f t="shared" si="21"/>
        <v>0</v>
      </c>
      <c r="C159" s="22"/>
      <c r="D159" s="22"/>
      <c r="E159" s="22"/>
      <c r="F159" s="22"/>
      <c r="G159" s="32"/>
      <c r="H159" s="22"/>
      <c r="I159" s="22"/>
      <c r="J159" s="22"/>
      <c r="K159" s="22"/>
      <c r="L159" s="22"/>
      <c r="M159" s="22"/>
      <c r="N159" s="22"/>
    </row>
    <row r="160" spans="1:14" ht="21.2" customHeight="1">
      <c r="A160" s="21" t="s">
        <v>234</v>
      </c>
      <c r="B160" s="22">
        <f t="shared" si="21"/>
        <v>0</v>
      </c>
      <c r="C160" s="22"/>
      <c r="D160" s="22"/>
      <c r="E160" s="22"/>
      <c r="F160" s="22"/>
      <c r="G160" s="32"/>
      <c r="H160" s="22"/>
      <c r="I160" s="22"/>
      <c r="J160" s="22"/>
      <c r="K160" s="22"/>
      <c r="L160" s="22"/>
      <c r="M160" s="22"/>
      <c r="N160" s="22"/>
    </row>
    <row r="161" spans="1:14" ht="21.2" customHeight="1">
      <c r="A161" s="21" t="s">
        <v>235</v>
      </c>
      <c r="B161" s="22">
        <f t="shared" si="21"/>
        <v>0</v>
      </c>
      <c r="C161" s="22"/>
      <c r="D161" s="22"/>
      <c r="E161" s="22"/>
      <c r="F161" s="22"/>
      <c r="G161" s="32"/>
      <c r="H161" s="22"/>
      <c r="I161" s="22"/>
      <c r="J161" s="22"/>
      <c r="K161" s="22"/>
      <c r="L161" s="22"/>
      <c r="M161" s="22"/>
      <c r="N161" s="22"/>
    </row>
    <row r="162" spans="1:14" ht="21.2" customHeight="1">
      <c r="A162" s="21" t="s">
        <v>236</v>
      </c>
      <c r="B162" s="22">
        <f t="shared" si="21"/>
        <v>1</v>
      </c>
      <c r="C162" s="22"/>
      <c r="D162" s="22"/>
      <c r="E162" s="22"/>
      <c r="F162" s="22"/>
      <c r="G162" s="77">
        <v>1</v>
      </c>
      <c r="H162" s="22"/>
      <c r="I162" s="22"/>
      <c r="J162" s="22"/>
      <c r="K162" s="22"/>
      <c r="L162" s="22"/>
      <c r="M162" s="22"/>
      <c r="N162" s="22"/>
    </row>
    <row r="163" spans="1:14" s="6" customFormat="1" ht="21.2" customHeight="1">
      <c r="A163" s="23" t="s">
        <v>158</v>
      </c>
      <c r="B163" s="36">
        <f t="shared" si="21"/>
        <v>23</v>
      </c>
      <c r="C163" s="36">
        <f>SUM(C164:C176)</f>
        <v>4</v>
      </c>
      <c r="D163" s="24">
        <f t="shared" ref="D163:N163" si="23">SUM(D164:D176)</f>
        <v>2</v>
      </c>
      <c r="E163" s="24">
        <f t="shared" si="23"/>
        <v>2</v>
      </c>
      <c r="F163" s="24">
        <f t="shared" si="23"/>
        <v>2</v>
      </c>
      <c r="G163" s="24">
        <f t="shared" si="23"/>
        <v>1</v>
      </c>
      <c r="H163" s="24">
        <f t="shared" si="23"/>
        <v>2</v>
      </c>
      <c r="I163" s="24">
        <f t="shared" si="23"/>
        <v>2</v>
      </c>
      <c r="J163" s="24">
        <f t="shared" si="23"/>
        <v>2</v>
      </c>
      <c r="K163" s="24">
        <f t="shared" si="23"/>
        <v>2</v>
      </c>
      <c r="L163" s="24">
        <f t="shared" si="23"/>
        <v>2</v>
      </c>
      <c r="M163" s="36">
        <f t="shared" si="23"/>
        <v>1</v>
      </c>
      <c r="N163" s="24">
        <f t="shared" si="23"/>
        <v>1</v>
      </c>
    </row>
    <row r="164" spans="1:14" ht="21.2" customHeight="1">
      <c r="A164" s="21" t="s">
        <v>228</v>
      </c>
      <c r="B164" s="22">
        <f t="shared" si="21"/>
        <v>0</v>
      </c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</row>
    <row r="165" spans="1:14" ht="21.2" customHeight="1">
      <c r="A165" s="21" t="s">
        <v>237</v>
      </c>
      <c r="B165" s="22">
        <f t="shared" si="21"/>
        <v>0</v>
      </c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</row>
    <row r="166" spans="1:14" ht="21.2" customHeight="1">
      <c r="A166" s="21" t="s">
        <v>230</v>
      </c>
      <c r="B166" s="22">
        <f t="shared" si="21"/>
        <v>0</v>
      </c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</row>
    <row r="167" spans="1:14" ht="21.2" customHeight="1">
      <c r="A167" s="21" t="s">
        <v>234</v>
      </c>
      <c r="B167" s="22">
        <f t="shared" si="21"/>
        <v>0</v>
      </c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</row>
    <row r="168" spans="1:14" ht="21.2" customHeight="1">
      <c r="A168" s="21" t="s">
        <v>231</v>
      </c>
      <c r="B168" s="37">
        <f t="shared" si="21"/>
        <v>13</v>
      </c>
      <c r="C168" s="37">
        <v>4</v>
      </c>
      <c r="D168" s="22">
        <v>1</v>
      </c>
      <c r="E168" s="22">
        <v>1</v>
      </c>
      <c r="F168" s="22">
        <v>1</v>
      </c>
      <c r="G168" s="22">
        <v>1</v>
      </c>
      <c r="H168" s="22">
        <v>1</v>
      </c>
      <c r="I168" s="22">
        <v>1</v>
      </c>
      <c r="J168" s="22">
        <v>1</v>
      </c>
      <c r="K168" s="22">
        <v>1</v>
      </c>
      <c r="L168" s="22">
        <v>1</v>
      </c>
      <c r="M168" s="43">
        <v>0</v>
      </c>
      <c r="N168" s="22"/>
    </row>
    <row r="169" spans="1:14" ht="21.2" customHeight="1">
      <c r="A169" s="21" t="s">
        <v>232</v>
      </c>
      <c r="B169" s="22">
        <f t="shared" si="21"/>
        <v>3</v>
      </c>
      <c r="C169" s="22"/>
      <c r="D169" s="22">
        <v>1</v>
      </c>
      <c r="E169" s="22"/>
      <c r="F169" s="22"/>
      <c r="G169" s="22"/>
      <c r="H169" s="22"/>
      <c r="I169" s="22">
        <v>1</v>
      </c>
      <c r="J169" s="22">
        <v>1</v>
      </c>
      <c r="K169" s="22"/>
      <c r="L169" s="22"/>
      <c r="M169" s="22"/>
      <c r="N169" s="22"/>
    </row>
    <row r="170" spans="1:14" ht="21.2" customHeight="1">
      <c r="A170" s="21" t="s">
        <v>229</v>
      </c>
      <c r="B170" s="22">
        <f t="shared" si="21"/>
        <v>0</v>
      </c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</row>
    <row r="171" spans="1:14" ht="21.2" customHeight="1">
      <c r="A171" s="21" t="s">
        <v>233</v>
      </c>
      <c r="B171" s="22">
        <f t="shared" si="21"/>
        <v>0</v>
      </c>
      <c r="C171" s="47"/>
      <c r="D171" s="47"/>
      <c r="E171" s="47"/>
      <c r="F171" s="47"/>
      <c r="G171" s="47"/>
      <c r="H171" s="47"/>
      <c r="I171" s="47"/>
      <c r="J171" s="47"/>
      <c r="K171" s="22"/>
      <c r="L171" s="22"/>
      <c r="M171" s="22"/>
      <c r="N171" s="22"/>
    </row>
    <row r="172" spans="1:14" ht="21.2" customHeight="1">
      <c r="A172" s="21" t="s">
        <v>238</v>
      </c>
      <c r="B172" s="22">
        <f t="shared" si="21"/>
        <v>0</v>
      </c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</row>
    <row r="173" spans="1:14" ht="21.2" customHeight="1">
      <c r="A173" s="21" t="s">
        <v>239</v>
      </c>
      <c r="B173" s="22">
        <f t="shared" si="21"/>
        <v>0</v>
      </c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</row>
    <row r="174" spans="1:14" ht="21.2" customHeight="1">
      <c r="A174" s="21" t="s">
        <v>240</v>
      </c>
      <c r="B174" s="22">
        <f t="shared" si="21"/>
        <v>0</v>
      </c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</row>
    <row r="175" spans="1:14" ht="21.2" customHeight="1">
      <c r="A175" s="21" t="s">
        <v>236</v>
      </c>
      <c r="B175" s="22">
        <f t="shared" si="21"/>
        <v>0</v>
      </c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</row>
    <row r="176" spans="1:14" ht="21.2" customHeight="1">
      <c r="A176" s="21" t="s">
        <v>241</v>
      </c>
      <c r="B176" s="22">
        <f t="shared" si="21"/>
        <v>7</v>
      </c>
      <c r="C176" s="22"/>
      <c r="D176" s="22"/>
      <c r="E176" s="22">
        <v>1</v>
      </c>
      <c r="F176" s="22">
        <v>1</v>
      </c>
      <c r="G176" s="48"/>
      <c r="H176" s="22">
        <v>1</v>
      </c>
      <c r="I176" s="22"/>
      <c r="J176" s="22"/>
      <c r="K176" s="22">
        <v>1</v>
      </c>
      <c r="L176" s="22">
        <v>1</v>
      </c>
      <c r="M176" s="22">
        <v>1</v>
      </c>
      <c r="N176" s="22">
        <v>1</v>
      </c>
    </row>
    <row r="177" spans="1:14" s="6" customFormat="1" ht="21.2" customHeight="1">
      <c r="A177" s="23" t="s">
        <v>159</v>
      </c>
      <c r="B177" s="24">
        <f t="shared" ref="B177:B182" si="24">SUM(C177:N177)</f>
        <v>0</v>
      </c>
      <c r="C177" s="24">
        <f t="shared" ref="C177:N177" si="25">SUM(C178:C182)</f>
        <v>0</v>
      </c>
      <c r="D177" s="24">
        <f t="shared" si="25"/>
        <v>0</v>
      </c>
      <c r="E177" s="24">
        <f t="shared" si="25"/>
        <v>0</v>
      </c>
      <c r="F177" s="24">
        <f t="shared" si="25"/>
        <v>0</v>
      </c>
      <c r="G177" s="24">
        <f t="shared" si="25"/>
        <v>0</v>
      </c>
      <c r="H177" s="24">
        <f t="shared" si="25"/>
        <v>0</v>
      </c>
      <c r="I177" s="24">
        <f t="shared" si="25"/>
        <v>0</v>
      </c>
      <c r="J177" s="24">
        <f t="shared" si="25"/>
        <v>0</v>
      </c>
      <c r="K177" s="24">
        <f t="shared" si="25"/>
        <v>0</v>
      </c>
      <c r="L177" s="24">
        <f t="shared" si="25"/>
        <v>0</v>
      </c>
      <c r="M177" s="24">
        <f t="shared" si="25"/>
        <v>0</v>
      </c>
      <c r="N177" s="24">
        <f t="shared" si="25"/>
        <v>0</v>
      </c>
    </row>
    <row r="178" spans="1:14" ht="21.2" customHeight="1">
      <c r="A178" s="34" t="s">
        <v>274</v>
      </c>
      <c r="B178" s="22">
        <f t="shared" si="24"/>
        <v>0</v>
      </c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</row>
    <row r="179" spans="1:14" ht="21.2" customHeight="1">
      <c r="A179" s="34" t="s">
        <v>274</v>
      </c>
      <c r="B179" s="22">
        <f t="shared" si="24"/>
        <v>0</v>
      </c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</row>
    <row r="180" spans="1:14" ht="21.2" customHeight="1">
      <c r="A180" s="34" t="s">
        <v>274</v>
      </c>
      <c r="B180" s="22">
        <f t="shared" si="24"/>
        <v>0</v>
      </c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</row>
    <row r="181" spans="1:14" ht="21.2" customHeight="1">
      <c r="A181" s="34" t="s">
        <v>274</v>
      </c>
      <c r="B181" s="22">
        <f t="shared" si="24"/>
        <v>0</v>
      </c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</row>
    <row r="182" spans="1:14" ht="21.2" customHeight="1">
      <c r="A182" s="34" t="s">
        <v>274</v>
      </c>
      <c r="B182" s="22">
        <f t="shared" si="24"/>
        <v>0</v>
      </c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</row>
  </sheetData>
  <mergeCells count="1">
    <mergeCell ref="A2:N2"/>
  </mergeCells>
  <phoneticPr fontId="1" type="noConversion"/>
  <printOptions horizontalCentered="1"/>
  <pageMargins left="0.59055118110236227" right="0.59055118110236227" top="0.43307086614173229" bottom="0.27559055118110237" header="0.31496062992125984" footer="0.31496062992125984"/>
  <pageSetup paperSize="9" firstPageNumber="34" orientation="portrait" useFirstPageNumber="1" r:id="rId1"/>
  <headerFooter alignWithMargins="0">
    <oddFooter>&amp;C-&amp;P -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Q226"/>
  <sheetViews>
    <sheetView tabSelected="1" zoomScaleNormal="100" workbookViewId="0">
      <pane ySplit="5" topLeftCell="A6" activePane="bottomLeft" state="frozen"/>
      <selection pane="bottomLeft"/>
    </sheetView>
  </sheetViews>
  <sheetFormatPr defaultRowHeight="14.25"/>
  <cols>
    <col min="1" max="1" width="23.44140625" style="1" customWidth="1"/>
    <col min="2" max="8" width="7.33203125" style="2" customWidth="1"/>
    <col min="9" max="16384" width="8.88671875" style="2"/>
  </cols>
  <sheetData>
    <row r="1" spans="1:8">
      <c r="A1" s="25" t="s">
        <v>281</v>
      </c>
      <c r="B1" s="13"/>
      <c r="C1" s="13"/>
      <c r="D1" s="13"/>
      <c r="E1" s="13"/>
      <c r="F1" s="13"/>
      <c r="G1" s="13"/>
      <c r="H1" s="13"/>
    </row>
    <row r="2" spans="1:8" ht="27" customHeight="1">
      <c r="A2" s="81" t="s">
        <v>6</v>
      </c>
      <c r="B2" s="81"/>
      <c r="C2" s="81"/>
      <c r="D2" s="81"/>
      <c r="E2" s="81"/>
      <c r="F2" s="81"/>
      <c r="G2" s="81"/>
      <c r="H2" s="81"/>
    </row>
    <row r="3" spans="1:8" ht="6" customHeight="1">
      <c r="A3" s="7"/>
      <c r="B3" s="13"/>
      <c r="C3" s="13"/>
      <c r="D3" s="13"/>
      <c r="E3" s="13"/>
      <c r="F3" s="13"/>
      <c r="G3" s="13"/>
      <c r="H3" s="13"/>
    </row>
    <row r="4" spans="1:8" ht="31.5" customHeight="1">
      <c r="A4" s="14" t="s">
        <v>253</v>
      </c>
      <c r="B4" s="15" t="s">
        <v>33</v>
      </c>
      <c r="C4" s="15" t="s">
        <v>34</v>
      </c>
      <c r="D4" s="15" t="s">
        <v>35</v>
      </c>
      <c r="E4" s="16" t="s">
        <v>36</v>
      </c>
      <c r="F4" s="15" t="s">
        <v>37</v>
      </c>
      <c r="G4" s="15" t="s">
        <v>38</v>
      </c>
      <c r="H4" s="15" t="s">
        <v>39</v>
      </c>
    </row>
    <row r="5" spans="1:8" ht="21.95" customHeight="1">
      <c r="A5" s="17" t="s">
        <v>164</v>
      </c>
      <c r="B5" s="42">
        <f t="shared" ref="B5:H5" si="0">B6+B8+B125+B135+B128+B132</f>
        <v>619</v>
      </c>
      <c r="C5" s="71">
        <f t="shared" si="0"/>
        <v>276</v>
      </c>
      <c r="D5" s="18">
        <f t="shared" si="0"/>
        <v>10</v>
      </c>
      <c r="E5" s="71">
        <f t="shared" si="0"/>
        <v>107</v>
      </c>
      <c r="F5" s="71">
        <f t="shared" si="0"/>
        <v>30</v>
      </c>
      <c r="G5" s="18">
        <f t="shared" si="0"/>
        <v>28</v>
      </c>
      <c r="H5" s="42">
        <f t="shared" si="0"/>
        <v>168</v>
      </c>
    </row>
    <row r="6" spans="1:8" ht="21" customHeight="1">
      <c r="A6" s="19" t="s">
        <v>165</v>
      </c>
      <c r="B6" s="20">
        <f t="shared" ref="B6:H6" si="1">B7</f>
        <v>1</v>
      </c>
      <c r="C6" s="20">
        <f t="shared" si="1"/>
        <v>1</v>
      </c>
      <c r="D6" s="20">
        <f t="shared" si="1"/>
        <v>0</v>
      </c>
      <c r="E6" s="20">
        <f t="shared" si="1"/>
        <v>0</v>
      </c>
      <c r="F6" s="20">
        <f t="shared" si="1"/>
        <v>0</v>
      </c>
      <c r="G6" s="20">
        <f t="shared" si="1"/>
        <v>0</v>
      </c>
      <c r="H6" s="20">
        <f t="shared" si="1"/>
        <v>0</v>
      </c>
    </row>
    <row r="7" spans="1:8" ht="21" customHeight="1">
      <c r="A7" s="21" t="s">
        <v>166</v>
      </c>
      <c r="B7" s="22">
        <f>SUM(C7:H7)</f>
        <v>1</v>
      </c>
      <c r="C7" s="22">
        <f>'규정 본청'!B7</f>
        <v>1</v>
      </c>
      <c r="D7" s="22">
        <f>'규정 의회'!B7</f>
        <v>0</v>
      </c>
      <c r="E7" s="22">
        <f>'규정 직속'!B7</f>
        <v>0</v>
      </c>
      <c r="F7" s="22">
        <f>'규정 사업소'!B7</f>
        <v>0</v>
      </c>
      <c r="G7" s="22">
        <f>'규정 읍면'!C7</f>
        <v>0</v>
      </c>
      <c r="H7" s="22">
        <f>'규정 읍면'!B7-'규정 읍면'!C7</f>
        <v>0</v>
      </c>
    </row>
    <row r="8" spans="1:8" ht="21" customHeight="1">
      <c r="A8" s="19" t="s">
        <v>18</v>
      </c>
      <c r="B8" s="41">
        <f>B9+B11+B15+B25+B63+B90+B113</f>
        <v>500</v>
      </c>
      <c r="C8" s="41">
        <f t="shared" ref="C8:H8" si="2">C9+C11+C15+C25+C63+C113+C90</f>
        <v>245</v>
      </c>
      <c r="D8" s="20">
        <f t="shared" si="2"/>
        <v>7</v>
      </c>
      <c r="E8" s="69">
        <f t="shared" si="2"/>
        <v>67</v>
      </c>
      <c r="F8" s="20">
        <f t="shared" si="2"/>
        <v>13</v>
      </c>
      <c r="G8" s="20">
        <f t="shared" si="2"/>
        <v>22</v>
      </c>
      <c r="H8" s="41">
        <f t="shared" si="2"/>
        <v>146</v>
      </c>
    </row>
    <row r="9" spans="1:8" ht="21" customHeight="1">
      <c r="A9" s="23" t="s">
        <v>167</v>
      </c>
      <c r="B9" s="24">
        <f t="shared" ref="B9:H9" si="3">B10</f>
        <v>1</v>
      </c>
      <c r="C9" s="24">
        <f t="shared" si="3"/>
        <v>1</v>
      </c>
      <c r="D9" s="24">
        <f t="shared" si="3"/>
        <v>0</v>
      </c>
      <c r="E9" s="24">
        <f t="shared" si="3"/>
        <v>0</v>
      </c>
      <c r="F9" s="24">
        <f t="shared" si="3"/>
        <v>0</v>
      </c>
      <c r="G9" s="24">
        <f t="shared" si="3"/>
        <v>0</v>
      </c>
      <c r="H9" s="24">
        <f t="shared" si="3"/>
        <v>0</v>
      </c>
    </row>
    <row r="10" spans="1:8" ht="21" customHeight="1">
      <c r="A10" s="21" t="s">
        <v>168</v>
      </c>
      <c r="B10" s="22">
        <f>SUM(C10:H10)</f>
        <v>1</v>
      </c>
      <c r="C10" s="22">
        <f>'규정 본청'!B10</f>
        <v>1</v>
      </c>
      <c r="D10" s="22">
        <f>'규정 의회'!B10</f>
        <v>0</v>
      </c>
      <c r="E10" s="22">
        <f>'규정 직속'!B10</f>
        <v>0</v>
      </c>
      <c r="F10" s="22">
        <f>'규정 사업소'!B10</f>
        <v>0</v>
      </c>
      <c r="G10" s="22">
        <f>'규정 읍면'!C10</f>
        <v>0</v>
      </c>
      <c r="H10" s="22">
        <f>'규정 읍면'!B10-'규정 읍면'!C10</f>
        <v>0</v>
      </c>
    </row>
    <row r="11" spans="1:8" s="3" customFormat="1" ht="21" customHeight="1">
      <c r="A11" s="23" t="s">
        <v>149</v>
      </c>
      <c r="B11" s="24">
        <f t="shared" ref="B11:H11" si="4">SUM(B12:B14)</f>
        <v>3</v>
      </c>
      <c r="C11" s="24">
        <f t="shared" si="4"/>
        <v>2</v>
      </c>
      <c r="D11" s="24">
        <f t="shared" si="4"/>
        <v>0</v>
      </c>
      <c r="E11" s="24">
        <f t="shared" si="4"/>
        <v>1</v>
      </c>
      <c r="F11" s="24">
        <f t="shared" si="4"/>
        <v>0</v>
      </c>
      <c r="G11" s="24">
        <f t="shared" si="4"/>
        <v>0</v>
      </c>
      <c r="H11" s="24">
        <f t="shared" si="4"/>
        <v>0</v>
      </c>
    </row>
    <row r="12" spans="1:8" ht="21" customHeight="1">
      <c r="A12" s="21" t="s">
        <v>62</v>
      </c>
      <c r="B12" s="22">
        <f>SUM(C12:H12)</f>
        <v>1</v>
      </c>
      <c r="C12" s="22">
        <f>'규정 본청'!B12</f>
        <v>1</v>
      </c>
      <c r="D12" s="22">
        <f>'규정 의회'!B12</f>
        <v>0</v>
      </c>
      <c r="E12" s="22">
        <f>'규정 직속'!B12</f>
        <v>0</v>
      </c>
      <c r="F12" s="22">
        <f>'규정 사업소'!B12</f>
        <v>0</v>
      </c>
      <c r="G12" s="22">
        <f>'규정 읍면'!C12</f>
        <v>0</v>
      </c>
      <c r="H12" s="22">
        <f>'규정 읍면'!B12-'규정 읍면'!C12</f>
        <v>0</v>
      </c>
    </row>
    <row r="13" spans="1:8" ht="21" customHeight="1">
      <c r="A13" s="21" t="s">
        <v>254</v>
      </c>
      <c r="B13" s="22">
        <f>SUM(C13:H13)</f>
        <v>1</v>
      </c>
      <c r="C13" s="22">
        <f>'규정 본청'!B13</f>
        <v>1</v>
      </c>
      <c r="D13" s="22">
        <f>'규정 의회'!B12</f>
        <v>0</v>
      </c>
      <c r="E13" s="22">
        <f>'규정 직속'!B12</f>
        <v>0</v>
      </c>
      <c r="F13" s="22">
        <f>'규정 사업소'!B12</f>
        <v>0</v>
      </c>
      <c r="G13" s="22">
        <f>'규정 읍면'!C12</f>
        <v>0</v>
      </c>
      <c r="H13" s="22">
        <f>'규정 읍면'!B12-'규정 읍면'!C12</f>
        <v>0</v>
      </c>
    </row>
    <row r="14" spans="1:8" ht="21" customHeight="1">
      <c r="A14" s="21" t="s">
        <v>170</v>
      </c>
      <c r="B14" s="22">
        <f>SUM(C14:H14)</f>
        <v>1</v>
      </c>
      <c r="C14" s="22">
        <f>'규정 본청'!B14</f>
        <v>0</v>
      </c>
      <c r="D14" s="22">
        <f>'규정 의회'!B14</f>
        <v>0</v>
      </c>
      <c r="E14" s="22">
        <f>'규정 직속'!B14</f>
        <v>1</v>
      </c>
      <c r="F14" s="22">
        <f>'규정 사업소'!B14</f>
        <v>0</v>
      </c>
      <c r="G14" s="22">
        <f>'규정 읍면'!C14</f>
        <v>0</v>
      </c>
      <c r="H14" s="22">
        <f>'규정 읍면'!B14-'규정 읍면'!C14</f>
        <v>0</v>
      </c>
    </row>
    <row r="15" spans="1:8" s="3" customFormat="1" ht="21" customHeight="1">
      <c r="A15" s="23" t="s">
        <v>150</v>
      </c>
      <c r="B15" s="24">
        <f t="shared" ref="B15:H15" si="5">SUM(B16:B24)</f>
        <v>29</v>
      </c>
      <c r="C15" s="24">
        <f t="shared" si="5"/>
        <v>12</v>
      </c>
      <c r="D15" s="24">
        <f t="shared" si="5"/>
        <v>3</v>
      </c>
      <c r="E15" s="24">
        <f t="shared" si="5"/>
        <v>0</v>
      </c>
      <c r="F15" s="24">
        <f t="shared" si="5"/>
        <v>2</v>
      </c>
      <c r="G15" s="24">
        <f t="shared" si="5"/>
        <v>1</v>
      </c>
      <c r="H15" s="24">
        <f t="shared" si="5"/>
        <v>11</v>
      </c>
    </row>
    <row r="16" spans="1:8" ht="21" customHeight="1">
      <c r="A16" s="21" t="s">
        <v>171</v>
      </c>
      <c r="B16" s="22">
        <f t="shared" ref="B16:B48" si="6">SUM(C16:H16)</f>
        <v>9</v>
      </c>
      <c r="C16" s="22">
        <f>'규정 본청'!B16</f>
        <v>6</v>
      </c>
      <c r="D16" s="22">
        <f>'규정 의회'!B16</f>
        <v>3</v>
      </c>
      <c r="E16" s="22">
        <f>'규정 직속'!B16</f>
        <v>0</v>
      </c>
      <c r="F16" s="22">
        <f>'규정 사업소'!B16</f>
        <v>0</v>
      </c>
      <c r="G16" s="22">
        <f>'규정 읍면'!C16</f>
        <v>0</v>
      </c>
      <c r="H16" s="22">
        <f>'규정 읍면'!B16-'규정 읍면'!C16</f>
        <v>0</v>
      </c>
    </row>
    <row r="17" spans="1:8" ht="21" customHeight="1">
      <c r="A17" s="21" t="s">
        <v>172</v>
      </c>
      <c r="B17" s="22">
        <f t="shared" si="6"/>
        <v>1</v>
      </c>
      <c r="C17" s="22">
        <f>'규정 본청'!B17</f>
        <v>1</v>
      </c>
      <c r="D17" s="22">
        <f>'규정 의회'!B17</f>
        <v>0</v>
      </c>
      <c r="E17" s="22">
        <f>'규정 직속'!B17</f>
        <v>0</v>
      </c>
      <c r="F17" s="22">
        <f>'규정 사업소'!B17</f>
        <v>0</v>
      </c>
      <c r="G17" s="22">
        <f>'규정 읍면'!C17</f>
        <v>0</v>
      </c>
      <c r="H17" s="22">
        <f>'규정 읍면'!B17-'규정 읍면'!C17</f>
        <v>0</v>
      </c>
    </row>
    <row r="18" spans="1:8" ht="21" customHeight="1">
      <c r="A18" s="21" t="s">
        <v>173</v>
      </c>
      <c r="B18" s="22">
        <f t="shared" si="6"/>
        <v>0</v>
      </c>
      <c r="C18" s="22">
        <f>'규정 본청'!B18</f>
        <v>0</v>
      </c>
      <c r="D18" s="22">
        <f>'규정 의회'!B18</f>
        <v>0</v>
      </c>
      <c r="E18" s="22">
        <f>'규정 직속'!B18</f>
        <v>0</v>
      </c>
      <c r="F18" s="22">
        <f>'규정 사업소'!B18</f>
        <v>0</v>
      </c>
      <c r="G18" s="22">
        <f>'규정 읍면'!C18</f>
        <v>0</v>
      </c>
      <c r="H18" s="22">
        <f>'규정 읍면'!B18-'규정 읍면'!C18</f>
        <v>0</v>
      </c>
    </row>
    <row r="19" spans="1:8" ht="21" customHeight="1">
      <c r="A19" s="21" t="s">
        <v>174</v>
      </c>
      <c r="B19" s="22">
        <f t="shared" si="6"/>
        <v>5</v>
      </c>
      <c r="C19" s="22">
        <f>'규정 본청'!B19</f>
        <v>1</v>
      </c>
      <c r="D19" s="22">
        <f>'규정 의회'!B19</f>
        <v>0</v>
      </c>
      <c r="E19" s="22">
        <f>'규정 직속'!B19</f>
        <v>0</v>
      </c>
      <c r="F19" s="22">
        <f>'규정 사업소'!B19</f>
        <v>0</v>
      </c>
      <c r="G19" s="22">
        <f>'규정 읍면'!C19</f>
        <v>0</v>
      </c>
      <c r="H19" s="22">
        <f>'규정 읍면'!B19-'규정 읍면'!C19</f>
        <v>4</v>
      </c>
    </row>
    <row r="20" spans="1:8" ht="21" customHeight="1">
      <c r="A20" s="21" t="s">
        <v>175</v>
      </c>
      <c r="B20" s="22">
        <f t="shared" si="6"/>
        <v>4</v>
      </c>
      <c r="C20" s="22">
        <f>'규정 본청'!B20</f>
        <v>2</v>
      </c>
      <c r="D20" s="22">
        <f>'규정 의회'!B20</f>
        <v>0</v>
      </c>
      <c r="E20" s="22">
        <f>'규정 직속'!B20</f>
        <v>0</v>
      </c>
      <c r="F20" s="22">
        <f>'규정 사업소'!B20</f>
        <v>1</v>
      </c>
      <c r="G20" s="22">
        <f>'규정 읍면'!C20</f>
        <v>0</v>
      </c>
      <c r="H20" s="22">
        <f>'규정 읍면'!B20-'규정 읍면'!C20</f>
        <v>1</v>
      </c>
    </row>
    <row r="21" spans="1:8" ht="21" customHeight="1">
      <c r="A21" s="21" t="s">
        <v>176</v>
      </c>
      <c r="B21" s="22">
        <f t="shared" si="6"/>
        <v>1</v>
      </c>
      <c r="C21" s="22">
        <f>'규정 본청'!B21</f>
        <v>0</v>
      </c>
      <c r="D21" s="22">
        <f>'규정 의회'!B21</f>
        <v>0</v>
      </c>
      <c r="E21" s="22">
        <f>'규정 직속'!B21</f>
        <v>0</v>
      </c>
      <c r="F21" s="22">
        <f>'규정 사업소'!B21</f>
        <v>1</v>
      </c>
      <c r="G21" s="22">
        <f>'규정 읍면'!C21</f>
        <v>0</v>
      </c>
      <c r="H21" s="22">
        <f>'규정 읍면'!B21-'규정 읍면'!C21</f>
        <v>0</v>
      </c>
    </row>
    <row r="22" spans="1:8" ht="21" customHeight="1">
      <c r="A22" s="21" t="s">
        <v>177</v>
      </c>
      <c r="B22" s="22">
        <f t="shared" si="6"/>
        <v>2</v>
      </c>
      <c r="C22" s="22">
        <f>'규정 본청'!B22</f>
        <v>1</v>
      </c>
      <c r="D22" s="22">
        <f>'규정 의회'!B22</f>
        <v>0</v>
      </c>
      <c r="E22" s="22">
        <f>'규정 직속'!B22</f>
        <v>0</v>
      </c>
      <c r="F22" s="22">
        <f>'규정 사업소'!B22</f>
        <v>0</v>
      </c>
      <c r="G22" s="22">
        <f>'규정 읍면'!C22</f>
        <v>0</v>
      </c>
      <c r="H22" s="22">
        <f>'규정 읍면'!B22-'규정 읍면'!C22</f>
        <v>1</v>
      </c>
    </row>
    <row r="23" spans="1:8" ht="21" customHeight="1">
      <c r="A23" s="21" t="s">
        <v>178</v>
      </c>
      <c r="B23" s="22">
        <f t="shared" si="6"/>
        <v>6</v>
      </c>
      <c r="C23" s="22">
        <f>'규정 본청'!B23</f>
        <v>0</v>
      </c>
      <c r="D23" s="22">
        <f>'규정 의회'!B23</f>
        <v>0</v>
      </c>
      <c r="E23" s="22">
        <f>'규정 직속'!B23</f>
        <v>0</v>
      </c>
      <c r="F23" s="22">
        <f>'규정 사업소'!B23</f>
        <v>0</v>
      </c>
      <c r="G23" s="22">
        <f>'규정 읍면'!C23</f>
        <v>1</v>
      </c>
      <c r="H23" s="22">
        <f>'규정 읍면'!B23-'규정 읍면'!C23</f>
        <v>5</v>
      </c>
    </row>
    <row r="24" spans="1:8" ht="21" customHeight="1">
      <c r="A24" s="21" t="s">
        <v>179</v>
      </c>
      <c r="B24" s="22">
        <f t="shared" si="6"/>
        <v>1</v>
      </c>
      <c r="C24" s="22">
        <f>'규정 본청'!B24</f>
        <v>1</v>
      </c>
      <c r="D24" s="22">
        <f>'규정 의회'!B24</f>
        <v>0</v>
      </c>
      <c r="E24" s="22">
        <f>'규정 직속'!B24</f>
        <v>0</v>
      </c>
      <c r="F24" s="22">
        <f>'규정 사업소'!B24</f>
        <v>0</v>
      </c>
      <c r="G24" s="22">
        <f>'규정 읍면'!C24</f>
        <v>0</v>
      </c>
      <c r="H24" s="22">
        <f>'규정 읍면'!B24-'규정 읍면'!C24</f>
        <v>0</v>
      </c>
    </row>
    <row r="25" spans="1:8" s="3" customFormat="1" ht="21" customHeight="1">
      <c r="A25" s="23" t="s">
        <v>151</v>
      </c>
      <c r="B25" s="40">
        <f t="shared" si="6"/>
        <v>137</v>
      </c>
      <c r="C25" s="58">
        <f>SUM(C26:C62)</f>
        <v>67</v>
      </c>
      <c r="D25" s="24">
        <f t="shared" ref="D25:H25" si="7">SUM(D26:D62)</f>
        <v>1</v>
      </c>
      <c r="E25" s="58">
        <f t="shared" si="7"/>
        <v>13</v>
      </c>
      <c r="F25" s="24">
        <f t="shared" si="7"/>
        <v>5</v>
      </c>
      <c r="G25" s="40">
        <f t="shared" si="7"/>
        <v>7</v>
      </c>
      <c r="H25" s="24">
        <f t="shared" si="7"/>
        <v>44</v>
      </c>
    </row>
    <row r="26" spans="1:8" ht="21" customHeight="1">
      <c r="A26" s="21" t="s">
        <v>171</v>
      </c>
      <c r="B26" s="22">
        <f t="shared" si="6"/>
        <v>30</v>
      </c>
      <c r="C26" s="22">
        <f>'규정 본청'!B26</f>
        <v>25</v>
      </c>
      <c r="D26" s="22">
        <f>'규정 의회'!B26</f>
        <v>1</v>
      </c>
      <c r="E26" s="22">
        <f>'규정 직속'!B26</f>
        <v>0</v>
      </c>
      <c r="F26" s="22">
        <f>'규정 사업소'!B26</f>
        <v>4</v>
      </c>
      <c r="G26" s="22">
        <f>'규정 읍면'!C26</f>
        <v>0</v>
      </c>
      <c r="H26" s="22">
        <f>'규정 읍면'!B26-'규정 읍면'!C26</f>
        <v>0</v>
      </c>
    </row>
    <row r="27" spans="1:8" ht="21" customHeight="1">
      <c r="A27" s="21" t="s">
        <v>180</v>
      </c>
      <c r="B27" s="22">
        <f t="shared" si="6"/>
        <v>2</v>
      </c>
      <c r="C27" s="22">
        <f>'규정 본청'!B27</f>
        <v>2</v>
      </c>
      <c r="D27" s="22">
        <f>'규정 의회'!B27</f>
        <v>0</v>
      </c>
      <c r="E27" s="22">
        <f>'규정 직속'!B27</f>
        <v>0</v>
      </c>
      <c r="F27" s="22">
        <f>'규정 사업소'!B27</f>
        <v>0</v>
      </c>
      <c r="G27" s="22">
        <f>'규정 읍면'!C27</f>
        <v>0</v>
      </c>
      <c r="H27" s="22">
        <f>'규정 읍면'!B27-'규정 읍면'!C27</f>
        <v>0</v>
      </c>
    </row>
    <row r="28" spans="1:8" ht="21" customHeight="1">
      <c r="A28" s="21" t="s">
        <v>181</v>
      </c>
      <c r="B28" s="57">
        <f t="shared" si="6"/>
        <v>1</v>
      </c>
      <c r="C28" s="22">
        <f>'규정 본청'!B28</f>
        <v>0</v>
      </c>
      <c r="D28" s="22">
        <f>'규정 의회'!B28</f>
        <v>0</v>
      </c>
      <c r="E28" s="22">
        <f>'규정 직속'!B28</f>
        <v>0</v>
      </c>
      <c r="F28" s="22">
        <f>'규정 사업소'!B28</f>
        <v>0</v>
      </c>
      <c r="G28" s="57">
        <f>'규정 읍면'!C28</f>
        <v>1</v>
      </c>
      <c r="H28" s="22">
        <f>'규정 읍면'!B28-'규정 읍면'!C28</f>
        <v>0</v>
      </c>
    </row>
    <row r="29" spans="1:8" ht="21" customHeight="1">
      <c r="A29" s="21" t="s">
        <v>182</v>
      </c>
      <c r="B29" s="22">
        <f t="shared" si="6"/>
        <v>0</v>
      </c>
      <c r="C29" s="22">
        <f>'규정 본청'!B29</f>
        <v>0</v>
      </c>
      <c r="D29" s="22">
        <f>'규정 의회'!B29</f>
        <v>0</v>
      </c>
      <c r="E29" s="22">
        <f>'규정 직속'!B29</f>
        <v>0</v>
      </c>
      <c r="F29" s="22">
        <f>'규정 사업소'!B29</f>
        <v>0</v>
      </c>
      <c r="G29" s="22">
        <f>'규정 읍면'!C29</f>
        <v>0</v>
      </c>
      <c r="H29" s="22">
        <f>'규정 읍면'!B29-'규정 읍면'!C29</f>
        <v>0</v>
      </c>
    </row>
    <row r="30" spans="1:8" ht="21" customHeight="1">
      <c r="A30" s="21" t="s">
        <v>183</v>
      </c>
      <c r="B30" s="22">
        <f t="shared" si="6"/>
        <v>3</v>
      </c>
      <c r="C30" s="22">
        <f>'규정 본청'!B30</f>
        <v>3</v>
      </c>
      <c r="D30" s="22">
        <f>'규정 의회'!B30</f>
        <v>0</v>
      </c>
      <c r="E30" s="22">
        <f>'규정 직속'!B30</f>
        <v>0</v>
      </c>
      <c r="F30" s="22">
        <f>'규정 사업소'!B30</f>
        <v>0</v>
      </c>
      <c r="G30" s="22">
        <f>'규정 읍면'!C30</f>
        <v>0</v>
      </c>
      <c r="H30" s="22">
        <f>'규정 읍면'!B30-'규정 읍면'!C30</f>
        <v>0</v>
      </c>
    </row>
    <row r="31" spans="1:8" ht="21" customHeight="1">
      <c r="A31" s="21" t="s">
        <v>184</v>
      </c>
      <c r="B31" s="22">
        <f t="shared" si="6"/>
        <v>2</v>
      </c>
      <c r="C31" s="22">
        <f>'규정 본청'!B31</f>
        <v>2</v>
      </c>
      <c r="D31" s="22">
        <f>'규정 의회'!B31</f>
        <v>0</v>
      </c>
      <c r="E31" s="22">
        <f>'규정 직속'!B31</f>
        <v>0</v>
      </c>
      <c r="F31" s="22">
        <f>'규정 사업소'!B31</f>
        <v>0</v>
      </c>
      <c r="G31" s="22">
        <f>'규정 읍면'!C31</f>
        <v>0</v>
      </c>
      <c r="H31" s="22">
        <f>'규정 읍면'!B31-'규정 읍면'!C31</f>
        <v>0</v>
      </c>
    </row>
    <row r="32" spans="1:8" ht="21" customHeight="1">
      <c r="A32" s="21" t="s">
        <v>172</v>
      </c>
      <c r="B32" s="22">
        <f t="shared" si="6"/>
        <v>6</v>
      </c>
      <c r="C32" s="22">
        <f>'규정 본청'!B32</f>
        <v>5</v>
      </c>
      <c r="D32" s="22">
        <f>'규정 의회'!B32</f>
        <v>0</v>
      </c>
      <c r="E32" s="22">
        <f>'규정 직속'!B32</f>
        <v>0</v>
      </c>
      <c r="F32" s="22">
        <f>'규정 사업소'!B32</f>
        <v>0</v>
      </c>
      <c r="G32" s="22">
        <f>'규정 읍면'!C32</f>
        <v>1</v>
      </c>
      <c r="H32" s="22">
        <f>'규정 읍면'!B32-'규정 읍면'!C32</f>
        <v>0</v>
      </c>
    </row>
    <row r="33" spans="1:8" ht="21" customHeight="1">
      <c r="A33" s="21" t="s">
        <v>185</v>
      </c>
      <c r="B33" s="22">
        <f t="shared" si="6"/>
        <v>0</v>
      </c>
      <c r="C33" s="22">
        <f>'규정 본청'!B33</f>
        <v>0</v>
      </c>
      <c r="D33" s="22">
        <f>'규정 의회'!B33</f>
        <v>0</v>
      </c>
      <c r="E33" s="22">
        <f>'규정 직속'!B33</f>
        <v>0</v>
      </c>
      <c r="F33" s="22">
        <f>'규정 사업소'!B33</f>
        <v>0</v>
      </c>
      <c r="G33" s="22">
        <f>'규정 읍면'!C33</f>
        <v>0</v>
      </c>
      <c r="H33" s="22">
        <f>'규정 읍면'!B33-'규정 읍면'!C33</f>
        <v>0</v>
      </c>
    </row>
    <row r="34" spans="1:8" ht="21" customHeight="1">
      <c r="A34" s="21" t="s">
        <v>186</v>
      </c>
      <c r="B34" s="22">
        <f t="shared" si="6"/>
        <v>1</v>
      </c>
      <c r="C34" s="59">
        <f>'규정 본청'!B34</f>
        <v>0</v>
      </c>
      <c r="D34" s="22">
        <f>'규정 의회'!B34</f>
        <v>0</v>
      </c>
      <c r="E34" s="59">
        <f>'규정 직속'!B34</f>
        <v>1</v>
      </c>
      <c r="F34" s="22">
        <f>'규정 사업소'!B34</f>
        <v>0</v>
      </c>
      <c r="G34" s="22">
        <f>'규정 읍면'!C34</f>
        <v>0</v>
      </c>
      <c r="H34" s="22">
        <f>'규정 읍면'!B34-'규정 읍면'!C34</f>
        <v>0</v>
      </c>
    </row>
    <row r="35" spans="1:8" ht="21" customHeight="1">
      <c r="A35" s="21" t="s">
        <v>246</v>
      </c>
      <c r="B35" s="22">
        <f>SUM(C35:H35)</f>
        <v>5</v>
      </c>
      <c r="C35" s="22">
        <f>'규정 본청'!B35</f>
        <v>0</v>
      </c>
      <c r="D35" s="22">
        <f>'규정 의회'!B35</f>
        <v>0</v>
      </c>
      <c r="E35" s="22">
        <f>'규정 직속'!B35</f>
        <v>5</v>
      </c>
      <c r="F35" s="22">
        <f>'규정 사업소'!B35</f>
        <v>0</v>
      </c>
      <c r="G35" s="22">
        <f>'규정 읍면'!C35</f>
        <v>0</v>
      </c>
      <c r="H35" s="22">
        <f>'규정 읍면'!B35-'규정 읍면'!C35</f>
        <v>0</v>
      </c>
    </row>
    <row r="36" spans="1:8" ht="21" customHeight="1">
      <c r="A36" s="21" t="s">
        <v>187</v>
      </c>
      <c r="B36" s="22">
        <f t="shared" si="6"/>
        <v>3</v>
      </c>
      <c r="C36" s="22">
        <f>'규정 본청'!B36</f>
        <v>2</v>
      </c>
      <c r="D36" s="22">
        <f>'규정 의회'!B36</f>
        <v>0</v>
      </c>
      <c r="E36" s="22">
        <f>'규정 직속'!B36</f>
        <v>0</v>
      </c>
      <c r="F36" s="22">
        <f>'규정 사업소'!B36</f>
        <v>0</v>
      </c>
      <c r="G36" s="22">
        <f>'규정 읍면'!C36</f>
        <v>1</v>
      </c>
      <c r="H36" s="22">
        <f>'규정 읍면'!B36-'규정 읍면'!C36</f>
        <v>0</v>
      </c>
    </row>
    <row r="37" spans="1:8" ht="21" customHeight="1">
      <c r="A37" s="21" t="s">
        <v>173</v>
      </c>
      <c r="B37" s="22">
        <f t="shared" si="6"/>
        <v>2</v>
      </c>
      <c r="C37" s="22">
        <f>'규정 본청'!B37</f>
        <v>2</v>
      </c>
      <c r="D37" s="22">
        <f>'규정 의회'!B37</f>
        <v>0</v>
      </c>
      <c r="E37" s="22">
        <f>'규정 직속'!B37</f>
        <v>0</v>
      </c>
      <c r="F37" s="22">
        <f>'규정 사업소'!B37</f>
        <v>0</v>
      </c>
      <c r="G37" s="53">
        <f>'규정 읍면'!C37</f>
        <v>0</v>
      </c>
      <c r="H37" s="22">
        <f>'규정 읍면'!B37-'규정 읍면'!C37</f>
        <v>0</v>
      </c>
    </row>
    <row r="38" spans="1:8" ht="21" customHeight="1">
      <c r="A38" s="21" t="s">
        <v>188</v>
      </c>
      <c r="B38" s="22">
        <f t="shared" si="6"/>
        <v>1</v>
      </c>
      <c r="C38" s="22">
        <f>'규정 본청'!B38</f>
        <v>1</v>
      </c>
      <c r="D38" s="22">
        <f>'규정 의회'!B38</f>
        <v>0</v>
      </c>
      <c r="E38" s="22">
        <f>'규정 직속'!B38</f>
        <v>0</v>
      </c>
      <c r="F38" s="22">
        <f>'규정 사업소'!B38</f>
        <v>0</v>
      </c>
      <c r="G38" s="22">
        <f>'규정 읍면'!C38</f>
        <v>0</v>
      </c>
      <c r="H38" s="22">
        <f>'규정 읍면'!B38-'규정 읍면'!C38</f>
        <v>0</v>
      </c>
    </row>
    <row r="39" spans="1:8" ht="20.45" customHeight="1">
      <c r="A39" s="21" t="s">
        <v>174</v>
      </c>
      <c r="B39" s="22">
        <f t="shared" si="6"/>
        <v>4</v>
      </c>
      <c r="C39" s="22">
        <f>'규정 본청'!B39</f>
        <v>3</v>
      </c>
      <c r="D39" s="22">
        <f>'규정 의회'!B39</f>
        <v>0</v>
      </c>
      <c r="E39" s="22">
        <f>'규정 직속'!B39</f>
        <v>0</v>
      </c>
      <c r="F39" s="22">
        <f>'규정 사업소'!B39</f>
        <v>0</v>
      </c>
      <c r="G39" s="22">
        <f>'규정 읍면'!C39</f>
        <v>1</v>
      </c>
      <c r="H39" s="22">
        <f>'규정 읍면'!B39-'규정 읍면'!C39</f>
        <v>0</v>
      </c>
    </row>
    <row r="40" spans="1:8" ht="20.45" customHeight="1">
      <c r="A40" s="21" t="s">
        <v>189</v>
      </c>
      <c r="B40" s="22">
        <f t="shared" si="6"/>
        <v>0</v>
      </c>
      <c r="C40" s="22">
        <f>'규정 본청'!B40</f>
        <v>0</v>
      </c>
      <c r="D40" s="22">
        <f>'규정 의회'!B40</f>
        <v>0</v>
      </c>
      <c r="E40" s="22">
        <f>'규정 직속'!B40</f>
        <v>0</v>
      </c>
      <c r="F40" s="22">
        <f>'규정 사업소'!B40</f>
        <v>0</v>
      </c>
      <c r="G40" s="22">
        <f>'규정 읍면'!C40</f>
        <v>0</v>
      </c>
      <c r="H40" s="22">
        <f>'규정 읍면'!B40-'규정 읍면'!C40</f>
        <v>0</v>
      </c>
    </row>
    <row r="41" spans="1:8" ht="20.45" customHeight="1">
      <c r="A41" s="21" t="s">
        <v>190</v>
      </c>
      <c r="B41" s="22">
        <f t="shared" si="6"/>
        <v>1</v>
      </c>
      <c r="C41" s="22">
        <f>'규정 본청'!B41</f>
        <v>1</v>
      </c>
      <c r="D41" s="22">
        <f>'규정 의회'!B41</f>
        <v>0</v>
      </c>
      <c r="E41" s="22">
        <f>'규정 직속'!B41</f>
        <v>0</v>
      </c>
      <c r="F41" s="22">
        <f>'규정 사업소'!B41</f>
        <v>0</v>
      </c>
      <c r="G41" s="22">
        <f>'규정 읍면'!C41</f>
        <v>0</v>
      </c>
      <c r="H41" s="22">
        <f>'규정 읍면'!B41-'규정 읍면'!C41</f>
        <v>0</v>
      </c>
    </row>
    <row r="42" spans="1:8" ht="20.45" customHeight="1">
      <c r="A42" s="21" t="s">
        <v>191</v>
      </c>
      <c r="B42" s="22">
        <f t="shared" si="6"/>
        <v>3</v>
      </c>
      <c r="C42" s="22">
        <f>'규정 본청'!B42</f>
        <v>3</v>
      </c>
      <c r="D42" s="22">
        <f>'규정 의회'!B42</f>
        <v>0</v>
      </c>
      <c r="E42" s="22">
        <f>'규정 직속'!B42</f>
        <v>0</v>
      </c>
      <c r="F42" s="22">
        <f>'규정 사업소'!B42</f>
        <v>0</v>
      </c>
      <c r="G42" s="22">
        <f>'규정 읍면'!C42</f>
        <v>0</v>
      </c>
      <c r="H42" s="22">
        <f>'규정 읍면'!B42-'규정 읍면'!C42</f>
        <v>0</v>
      </c>
    </row>
    <row r="43" spans="1:8" ht="20.45" customHeight="1">
      <c r="A43" s="21" t="s">
        <v>175</v>
      </c>
      <c r="B43" s="22">
        <f t="shared" si="6"/>
        <v>11</v>
      </c>
      <c r="C43" s="22">
        <f>'규정 본청'!B43</f>
        <v>11</v>
      </c>
      <c r="D43" s="22">
        <f>'규정 의회'!B43</f>
        <v>0</v>
      </c>
      <c r="E43" s="22">
        <f>'규정 직속'!B43</f>
        <v>0</v>
      </c>
      <c r="F43" s="22">
        <f>'규정 사업소'!B43</f>
        <v>0</v>
      </c>
      <c r="G43" s="22">
        <f>'규정 읍면'!C43</f>
        <v>0</v>
      </c>
      <c r="H43" s="22">
        <f>'규정 읍면'!B43-'규정 읍면'!C43</f>
        <v>0</v>
      </c>
    </row>
    <row r="44" spans="1:8" ht="20.45" customHeight="1">
      <c r="A44" s="21" t="s">
        <v>192</v>
      </c>
      <c r="B44" s="22">
        <f t="shared" si="6"/>
        <v>1</v>
      </c>
      <c r="C44" s="22">
        <f>'규정 본청'!B44</f>
        <v>0</v>
      </c>
      <c r="D44" s="22">
        <f>'규정 의회'!B44</f>
        <v>0</v>
      </c>
      <c r="E44" s="22">
        <f>'규정 직속'!B44</f>
        <v>1</v>
      </c>
      <c r="F44" s="22">
        <f>'규정 사업소'!B44</f>
        <v>0</v>
      </c>
      <c r="G44" s="22">
        <f>'규정 읍면'!C44</f>
        <v>0</v>
      </c>
      <c r="H44" s="22">
        <f>'규정 읍면'!B44-'규정 읍면'!C44</f>
        <v>0</v>
      </c>
    </row>
    <row r="45" spans="1:8" ht="20.45" customHeight="1">
      <c r="A45" s="21" t="s">
        <v>193</v>
      </c>
      <c r="B45" s="22">
        <f t="shared" si="6"/>
        <v>1</v>
      </c>
      <c r="C45" s="22">
        <f>'규정 본청'!B45</f>
        <v>0</v>
      </c>
      <c r="D45" s="22">
        <f>'규정 의회'!B45</f>
        <v>0</v>
      </c>
      <c r="E45" s="22">
        <f>'규정 직속'!B45</f>
        <v>0</v>
      </c>
      <c r="F45" s="22">
        <f>'규정 사업소'!B45</f>
        <v>1</v>
      </c>
      <c r="G45" s="22">
        <f>'규정 읍면'!C45</f>
        <v>0</v>
      </c>
      <c r="H45" s="22">
        <f>'규정 읍면'!B45-'규정 읍면'!C45</f>
        <v>0</v>
      </c>
    </row>
    <row r="46" spans="1:8" ht="20.45" customHeight="1">
      <c r="A46" s="21" t="s">
        <v>194</v>
      </c>
      <c r="B46" s="22">
        <f t="shared" si="6"/>
        <v>1</v>
      </c>
      <c r="C46" s="22">
        <f>'규정 본청'!B46</f>
        <v>1</v>
      </c>
      <c r="D46" s="22">
        <f>'규정 의회'!B46</f>
        <v>0</v>
      </c>
      <c r="E46" s="22">
        <f>'규정 직속'!B46</f>
        <v>0</v>
      </c>
      <c r="F46" s="22">
        <f>'규정 사업소'!B46</f>
        <v>0</v>
      </c>
      <c r="G46" s="22">
        <f>'규정 읍면'!C46</f>
        <v>0</v>
      </c>
      <c r="H46" s="22">
        <f>'규정 읍면'!B46-'규정 읍면'!C46</f>
        <v>0</v>
      </c>
    </row>
    <row r="47" spans="1:8" ht="20.45" customHeight="1">
      <c r="A47" s="21" t="s">
        <v>195</v>
      </c>
      <c r="B47" s="22">
        <f t="shared" si="6"/>
        <v>3</v>
      </c>
      <c r="C47" s="22">
        <f>'규정 본청'!B47</f>
        <v>3</v>
      </c>
      <c r="D47" s="22">
        <f>'규정 의회'!B47</f>
        <v>0</v>
      </c>
      <c r="E47" s="22">
        <f>'규정 직속'!B47</f>
        <v>0</v>
      </c>
      <c r="F47" s="22">
        <f>'규정 사업소'!B47</f>
        <v>0</v>
      </c>
      <c r="G47" s="22">
        <f>'규정 읍면'!C47</f>
        <v>0</v>
      </c>
      <c r="H47" s="22">
        <f>'규정 읍면'!B47-'규정 읍면'!C47</f>
        <v>0</v>
      </c>
    </row>
    <row r="48" spans="1:8" ht="20.45" customHeight="1">
      <c r="A48" s="21" t="s">
        <v>196</v>
      </c>
      <c r="B48" s="22">
        <f t="shared" si="6"/>
        <v>0</v>
      </c>
      <c r="C48" s="22">
        <f>'규정 본청'!B48</f>
        <v>0</v>
      </c>
      <c r="D48" s="22">
        <f>'규정 의회'!B48</f>
        <v>0</v>
      </c>
      <c r="E48" s="22">
        <f>'규정 직속'!B48</f>
        <v>0</v>
      </c>
      <c r="F48" s="22">
        <f>'규정 사업소'!B48</f>
        <v>0</v>
      </c>
      <c r="G48" s="22">
        <f>'규정 읍면'!C48</f>
        <v>0</v>
      </c>
      <c r="H48" s="22">
        <f>'규정 읍면'!B48-'규정 읍면'!C48</f>
        <v>0</v>
      </c>
    </row>
    <row r="49" spans="1:14" ht="20.45" customHeight="1">
      <c r="A49" s="21" t="s">
        <v>197</v>
      </c>
      <c r="B49" s="22">
        <f t="shared" ref="B49:B85" si="8">SUM(C49:H49)</f>
        <v>0</v>
      </c>
      <c r="C49" s="22">
        <f>'규정 본청'!B49</f>
        <v>0</v>
      </c>
      <c r="D49" s="22">
        <f>'규정 의회'!B49</f>
        <v>0</v>
      </c>
      <c r="E49" s="22">
        <f>'규정 직속'!B49</f>
        <v>0</v>
      </c>
      <c r="F49" s="22">
        <f>'규정 사업소'!B49</f>
        <v>0</v>
      </c>
      <c r="G49" s="22">
        <f>'규정 읍면'!C49</f>
        <v>0</v>
      </c>
      <c r="H49" s="22">
        <f>'규정 읍면'!B49-'규정 읍면'!C49</f>
        <v>0</v>
      </c>
    </row>
    <row r="50" spans="1:14" ht="20.45" customHeight="1">
      <c r="A50" s="21" t="s">
        <v>198</v>
      </c>
      <c r="B50" s="22">
        <f t="shared" si="8"/>
        <v>25</v>
      </c>
      <c r="C50" s="22">
        <f>'규정 본청'!B50</f>
        <v>1</v>
      </c>
      <c r="D50" s="22">
        <f>'규정 의회'!B50</f>
        <v>0</v>
      </c>
      <c r="E50" s="22">
        <f>'규정 직속'!B50</f>
        <v>0</v>
      </c>
      <c r="F50" s="22">
        <f>'규정 사업소'!B50</f>
        <v>0</v>
      </c>
      <c r="G50" s="22">
        <f>'규정 읍면'!C50</f>
        <v>1</v>
      </c>
      <c r="H50" s="22">
        <f>'규정 읍면'!B50-'규정 읍면'!C50</f>
        <v>23</v>
      </c>
    </row>
    <row r="51" spans="1:14" s="5" customFormat="1" ht="19.5" customHeight="1">
      <c r="A51" s="21" t="s">
        <v>257</v>
      </c>
      <c r="B51" s="22">
        <f t="shared" si="8"/>
        <v>1</v>
      </c>
      <c r="C51" s="22">
        <f>'규정 본청'!B51</f>
        <v>1</v>
      </c>
      <c r="D51" s="22">
        <f>'규정 의회'!B51</f>
        <v>0</v>
      </c>
      <c r="E51" s="22">
        <f>'규정 직속'!B51</f>
        <v>0</v>
      </c>
      <c r="F51" s="22">
        <f>'규정 사업소'!B51</f>
        <v>0</v>
      </c>
      <c r="G51" s="22">
        <f>'규정 읍면'!C51</f>
        <v>0</v>
      </c>
      <c r="H51" s="22">
        <f>'규정 읍면'!B51-'규정 읍면'!C51</f>
        <v>0</v>
      </c>
      <c r="I51" s="2"/>
      <c r="J51" s="2"/>
      <c r="K51" s="2"/>
      <c r="L51" s="2"/>
      <c r="M51" s="2"/>
      <c r="N51" s="2"/>
    </row>
    <row r="52" spans="1:14" ht="20.45" customHeight="1">
      <c r="A52" s="21" t="s">
        <v>199</v>
      </c>
      <c r="B52" s="22">
        <f t="shared" si="8"/>
        <v>0</v>
      </c>
      <c r="C52" s="22">
        <f>'규정 본청'!B52</f>
        <v>0</v>
      </c>
      <c r="D52" s="22">
        <f>'규정 의회'!B52</f>
        <v>0</v>
      </c>
      <c r="E52" s="22">
        <f>'규정 직속'!B52</f>
        <v>0</v>
      </c>
      <c r="F52" s="22">
        <f>'규정 사업소'!B52</f>
        <v>0</v>
      </c>
      <c r="G52" s="22">
        <f>'규정 읍면'!C52</f>
        <v>0</v>
      </c>
      <c r="H52" s="22">
        <f>'규정 읍면'!B52-'규정 읍면'!C52</f>
        <v>0</v>
      </c>
    </row>
    <row r="53" spans="1:14" ht="20.45" customHeight="1">
      <c r="A53" s="21" t="s">
        <v>200</v>
      </c>
      <c r="B53" s="22">
        <f t="shared" si="8"/>
        <v>2</v>
      </c>
      <c r="C53" s="22">
        <f>'규정 본청'!B53</f>
        <v>0</v>
      </c>
      <c r="D53" s="22">
        <f>'규정 의회'!B53</f>
        <v>0</v>
      </c>
      <c r="E53" s="22">
        <f>'규정 직속'!B53</f>
        <v>0</v>
      </c>
      <c r="F53" s="22">
        <f>'규정 사업소'!B53</f>
        <v>0</v>
      </c>
      <c r="G53" s="22">
        <f>'규정 읍면'!C53</f>
        <v>0</v>
      </c>
      <c r="H53" s="22">
        <f>'규정 읍면'!B53-'규정 읍면'!C53</f>
        <v>2</v>
      </c>
    </row>
    <row r="54" spans="1:14" ht="20.45" customHeight="1">
      <c r="A54" s="21" t="s">
        <v>201</v>
      </c>
      <c r="B54" s="22">
        <f t="shared" si="8"/>
        <v>4</v>
      </c>
      <c r="C54" s="22">
        <f>'규정 본청'!B54</f>
        <v>0</v>
      </c>
      <c r="D54" s="22">
        <f>'규정 의회'!B54</f>
        <v>0</v>
      </c>
      <c r="E54" s="22">
        <f>'규정 직속'!B54</f>
        <v>0</v>
      </c>
      <c r="F54" s="22">
        <f>'규정 사업소'!B54</f>
        <v>0</v>
      </c>
      <c r="G54" s="22">
        <f>'규정 읍면'!C54</f>
        <v>1</v>
      </c>
      <c r="H54" s="22">
        <f>'규정 읍면'!B54-'규정 읍면'!C54</f>
        <v>3</v>
      </c>
    </row>
    <row r="55" spans="1:14" ht="20.45" customHeight="1">
      <c r="A55" s="21" t="s">
        <v>202</v>
      </c>
      <c r="B55" s="22">
        <f t="shared" si="8"/>
        <v>2</v>
      </c>
      <c r="C55" s="22">
        <f>'규정 본청'!B55</f>
        <v>0</v>
      </c>
      <c r="D55" s="22">
        <f>'규정 의회'!B55</f>
        <v>0</v>
      </c>
      <c r="E55" s="22">
        <f>'규정 직속'!B55</f>
        <v>0</v>
      </c>
      <c r="F55" s="22">
        <f>'규정 사업소'!B55</f>
        <v>0</v>
      </c>
      <c r="G55" s="22">
        <f>'규정 읍면'!C55</f>
        <v>1</v>
      </c>
      <c r="H55" s="22">
        <f>'규정 읍면'!B55-'규정 읍면'!C55</f>
        <v>1</v>
      </c>
    </row>
    <row r="56" spans="1:14" ht="20.45" customHeight="1">
      <c r="A56" s="21" t="s">
        <v>177</v>
      </c>
      <c r="B56" s="22">
        <f t="shared" si="8"/>
        <v>3</v>
      </c>
      <c r="C56" s="22">
        <f>'규정 본청'!B56</f>
        <v>1</v>
      </c>
      <c r="D56" s="22">
        <f>'규정 의회'!B56</f>
        <v>0</v>
      </c>
      <c r="E56" s="22">
        <f>'규정 직속'!B56</f>
        <v>0</v>
      </c>
      <c r="F56" s="22">
        <f>'규정 사업소'!B56</f>
        <v>0</v>
      </c>
      <c r="G56" s="22">
        <f>'규정 읍면'!C56</f>
        <v>0</v>
      </c>
      <c r="H56" s="22">
        <f>'규정 읍면'!B56-'규정 읍면'!C56</f>
        <v>2</v>
      </c>
    </row>
    <row r="57" spans="1:14" ht="20.45" customHeight="1">
      <c r="A57" s="21" t="s">
        <v>178</v>
      </c>
      <c r="B57" s="22">
        <f t="shared" si="8"/>
        <v>8</v>
      </c>
      <c r="C57" s="22">
        <f>'규정 본청'!B57</f>
        <v>0</v>
      </c>
      <c r="D57" s="22">
        <f>'규정 의회'!B57</f>
        <v>0</v>
      </c>
      <c r="E57" s="22">
        <f>'규정 직속'!B57</f>
        <v>0</v>
      </c>
      <c r="F57" s="22">
        <f>'규정 사업소'!B57</f>
        <v>0</v>
      </c>
      <c r="G57" s="22">
        <f>'규정 읍면'!C57</f>
        <v>0</v>
      </c>
      <c r="H57" s="22">
        <f>'규정 읍면'!B57-'규정 읍면'!C57</f>
        <v>8</v>
      </c>
    </row>
    <row r="58" spans="1:14" ht="20.45" customHeight="1">
      <c r="A58" s="21" t="s">
        <v>203</v>
      </c>
      <c r="B58" s="22">
        <f t="shared" si="8"/>
        <v>2</v>
      </c>
      <c r="C58" s="22">
        <f>'규정 본청'!B58</f>
        <v>0</v>
      </c>
      <c r="D58" s="22">
        <f>'규정 의회'!B58</f>
        <v>0</v>
      </c>
      <c r="E58" s="22">
        <f>'규정 직속'!B58</f>
        <v>2</v>
      </c>
      <c r="F58" s="22">
        <f>'규정 사업소'!B58</f>
        <v>0</v>
      </c>
      <c r="G58" s="22">
        <f>'규정 읍면'!C58</f>
        <v>0</v>
      </c>
      <c r="H58" s="22">
        <f>'규정 읍면'!B58-'규정 읍면'!C58</f>
        <v>0</v>
      </c>
    </row>
    <row r="59" spans="1:14" ht="20.45" customHeight="1">
      <c r="A59" s="21" t="s">
        <v>204</v>
      </c>
      <c r="B59" s="22">
        <f t="shared" si="8"/>
        <v>4</v>
      </c>
      <c r="C59" s="22">
        <f>'규정 본청'!B59</f>
        <v>0</v>
      </c>
      <c r="D59" s="22">
        <f>'규정 의회'!B59</f>
        <v>0</v>
      </c>
      <c r="E59" s="22">
        <f>'규정 직속'!B59</f>
        <v>4</v>
      </c>
      <c r="F59" s="22">
        <f>'규정 사업소'!B59</f>
        <v>0</v>
      </c>
      <c r="G59" s="22">
        <f>'규정 읍면'!C59</f>
        <v>0</v>
      </c>
      <c r="H59" s="22">
        <f>'규정 읍면'!B59-'규정 읍면'!C59</f>
        <v>0</v>
      </c>
    </row>
    <row r="60" spans="1:14" ht="20.45" customHeight="1">
      <c r="A60" s="21" t="s">
        <v>275</v>
      </c>
      <c r="B60" s="22">
        <f t="shared" ref="B60:B62" si="9">SUM(C60:H60)</f>
        <v>1</v>
      </c>
      <c r="C60" s="22">
        <f>'규정 본청'!B60</f>
        <v>0</v>
      </c>
      <c r="D60" s="22">
        <f>'규정 의회'!B60</f>
        <v>0</v>
      </c>
      <c r="E60" s="22">
        <f>'규정 직속'!B60</f>
        <v>0</v>
      </c>
      <c r="F60" s="22">
        <f>'규정 사업소'!B60</f>
        <v>0</v>
      </c>
      <c r="G60" s="22">
        <f>'규정 읍면'!C60</f>
        <v>0</v>
      </c>
      <c r="H60" s="22">
        <f>'규정 읍면'!B60-'규정 읍면'!C60</f>
        <v>1</v>
      </c>
    </row>
    <row r="61" spans="1:14" ht="20.45" customHeight="1">
      <c r="A61" s="21" t="s">
        <v>276</v>
      </c>
      <c r="B61" s="22">
        <f t="shared" si="9"/>
        <v>2</v>
      </c>
      <c r="C61" s="22">
        <f>'규정 본청'!B61</f>
        <v>0</v>
      </c>
      <c r="D61" s="22">
        <f>'규정 의회'!B61</f>
        <v>0</v>
      </c>
      <c r="E61" s="22">
        <f>'규정 직속'!B61</f>
        <v>0</v>
      </c>
      <c r="F61" s="22">
        <f>'규정 사업소'!B61</f>
        <v>0</v>
      </c>
      <c r="G61" s="22">
        <f>'규정 읍면'!C61</f>
        <v>0</v>
      </c>
      <c r="H61" s="22">
        <f>'규정 읍면'!B61-'규정 읍면'!C61</f>
        <v>2</v>
      </c>
    </row>
    <row r="62" spans="1:14" ht="20.45" customHeight="1">
      <c r="A62" s="21" t="s">
        <v>277</v>
      </c>
      <c r="B62" s="22">
        <f t="shared" si="9"/>
        <v>2</v>
      </c>
      <c r="C62" s="22">
        <f>'규정 본청'!B62</f>
        <v>0</v>
      </c>
      <c r="D62" s="22">
        <f>'규정 의회'!B62</f>
        <v>0</v>
      </c>
      <c r="E62" s="22">
        <f>'규정 직속'!B62</f>
        <v>0</v>
      </c>
      <c r="F62" s="22">
        <f>'규정 사업소'!B62</f>
        <v>0</v>
      </c>
      <c r="G62" s="22">
        <f>'규정 읍면'!C62</f>
        <v>0</v>
      </c>
      <c r="H62" s="22">
        <f>'규정 읍면'!B62-'규정 읍면'!C62</f>
        <v>2</v>
      </c>
    </row>
    <row r="63" spans="1:14" s="3" customFormat="1" ht="20.45" customHeight="1">
      <c r="A63" s="23" t="s">
        <v>152</v>
      </c>
      <c r="B63" s="40">
        <f t="shared" si="8"/>
        <v>156</v>
      </c>
      <c r="C63" s="40">
        <f t="shared" ref="C63:H63" si="10">SUM(C64:C89)</f>
        <v>90</v>
      </c>
      <c r="D63" s="24">
        <f t="shared" si="10"/>
        <v>2</v>
      </c>
      <c r="E63" s="58">
        <f t="shared" si="10"/>
        <v>22</v>
      </c>
      <c r="F63" s="24">
        <f t="shared" si="10"/>
        <v>5</v>
      </c>
      <c r="G63" s="24">
        <f t="shared" si="10"/>
        <v>6</v>
      </c>
      <c r="H63" s="24">
        <f t="shared" si="10"/>
        <v>31</v>
      </c>
    </row>
    <row r="64" spans="1:14" ht="20.45" customHeight="1">
      <c r="A64" s="21" t="s">
        <v>171</v>
      </c>
      <c r="B64" s="22">
        <f t="shared" si="8"/>
        <v>38</v>
      </c>
      <c r="C64" s="22">
        <f>'규정 본청'!B64</f>
        <v>32</v>
      </c>
      <c r="D64" s="22">
        <f>'규정 의회'!B64</f>
        <v>2</v>
      </c>
      <c r="E64" s="22">
        <f>'규정 직속'!B64</f>
        <v>0</v>
      </c>
      <c r="F64" s="22">
        <f>'규정 사업소'!B64</f>
        <v>4</v>
      </c>
      <c r="G64" s="22">
        <f>'규정 읍면'!C64</f>
        <v>0</v>
      </c>
      <c r="H64" s="22">
        <f>'규정 읍면'!B64-'규정 읍면'!C64</f>
        <v>0</v>
      </c>
    </row>
    <row r="65" spans="1:8" ht="20.45" customHeight="1">
      <c r="A65" s="21" t="s">
        <v>180</v>
      </c>
      <c r="B65" s="22">
        <f t="shared" si="8"/>
        <v>4</v>
      </c>
      <c r="C65" s="22">
        <f>'규정 본청'!B65</f>
        <v>4</v>
      </c>
      <c r="D65" s="22">
        <f>'규정 의회'!B65</f>
        <v>0</v>
      </c>
      <c r="E65" s="22">
        <f>'규정 직속'!B65</f>
        <v>0</v>
      </c>
      <c r="F65" s="22">
        <f>'규정 사업소'!B65</f>
        <v>0</v>
      </c>
      <c r="G65" s="22">
        <f>'규정 읍면'!C65</f>
        <v>0</v>
      </c>
      <c r="H65" s="22">
        <f>'규정 읍면'!B65-'규정 읍면'!C65</f>
        <v>0</v>
      </c>
    </row>
    <row r="66" spans="1:8" ht="20.45" customHeight="1">
      <c r="A66" s="21" t="s">
        <v>181</v>
      </c>
      <c r="B66" s="22">
        <f t="shared" si="8"/>
        <v>6</v>
      </c>
      <c r="C66" s="22">
        <f>'규정 본청'!B66</f>
        <v>4</v>
      </c>
      <c r="D66" s="22">
        <f>'규정 의회'!B66</f>
        <v>0</v>
      </c>
      <c r="E66" s="22">
        <f>'규정 직속'!B66</f>
        <v>0</v>
      </c>
      <c r="F66" s="22">
        <f>'규정 사업소'!B66</f>
        <v>0</v>
      </c>
      <c r="G66" s="22">
        <f>'규정 읍면'!C66</f>
        <v>1</v>
      </c>
      <c r="H66" s="22">
        <v>1</v>
      </c>
    </row>
    <row r="67" spans="1:8" ht="20.45" customHeight="1">
      <c r="A67" s="21" t="s">
        <v>182</v>
      </c>
      <c r="B67" s="22">
        <f t="shared" si="8"/>
        <v>2</v>
      </c>
      <c r="C67" s="22">
        <f>'규정 본청'!B67</f>
        <v>2</v>
      </c>
      <c r="D67" s="22">
        <f>'규정 의회'!B67</f>
        <v>0</v>
      </c>
      <c r="E67" s="22">
        <f>'규정 직속'!B67</f>
        <v>0</v>
      </c>
      <c r="F67" s="22">
        <f>'규정 사업소'!B67</f>
        <v>0</v>
      </c>
      <c r="G67" s="22">
        <f>'규정 읍면'!C67</f>
        <v>0</v>
      </c>
      <c r="H67" s="22">
        <f>'규정 읍면'!B67-'규정 읍면'!C67</f>
        <v>0</v>
      </c>
    </row>
    <row r="68" spans="1:8" ht="20.45" customHeight="1">
      <c r="A68" s="21" t="s">
        <v>205</v>
      </c>
      <c r="B68" s="22">
        <f t="shared" si="8"/>
        <v>1</v>
      </c>
      <c r="C68" s="22">
        <f>'규정 본청'!B68</f>
        <v>1</v>
      </c>
      <c r="D68" s="22">
        <f>'규정 의회'!B68</f>
        <v>0</v>
      </c>
      <c r="E68" s="22">
        <f>'규정 직속'!B68</f>
        <v>0</v>
      </c>
      <c r="F68" s="22">
        <f>'규정 사업소'!B68</f>
        <v>0</v>
      </c>
      <c r="G68" s="22">
        <f>'규정 읍면'!C68</f>
        <v>0</v>
      </c>
      <c r="H68" s="22">
        <f>'규정 읍면'!B68-'규정 읍면'!C68</f>
        <v>0</v>
      </c>
    </row>
    <row r="69" spans="1:8" ht="20.45" customHeight="1">
      <c r="A69" s="21" t="s">
        <v>183</v>
      </c>
      <c r="B69" s="22">
        <f t="shared" si="8"/>
        <v>5</v>
      </c>
      <c r="C69" s="22">
        <f>'규정 본청'!B69</f>
        <v>5</v>
      </c>
      <c r="D69" s="22">
        <f>'규정 의회'!B69</f>
        <v>0</v>
      </c>
      <c r="E69" s="22">
        <f>'규정 직속'!B69</f>
        <v>0</v>
      </c>
      <c r="F69" s="22">
        <f>'규정 사업소'!B69</f>
        <v>0</v>
      </c>
      <c r="G69" s="22">
        <f>'규정 읍면'!C69</f>
        <v>0</v>
      </c>
      <c r="H69" s="22">
        <f>'규정 읍면'!B69-'규정 읍면'!C69</f>
        <v>0</v>
      </c>
    </row>
    <row r="70" spans="1:8" ht="20.45" customHeight="1">
      <c r="A70" s="21" t="s">
        <v>184</v>
      </c>
      <c r="B70" s="22">
        <f t="shared" si="8"/>
        <v>2</v>
      </c>
      <c r="C70" s="22">
        <f>'규정 본청'!B70</f>
        <v>2</v>
      </c>
      <c r="D70" s="22">
        <f>'규정 의회'!B70</f>
        <v>0</v>
      </c>
      <c r="E70" s="22">
        <f>'규정 직속'!B70</f>
        <v>0</v>
      </c>
      <c r="F70" s="22">
        <f>'규정 사업소'!B70</f>
        <v>0</v>
      </c>
      <c r="G70" s="22">
        <f>'규정 읍면'!C70</f>
        <v>0</v>
      </c>
      <c r="H70" s="22">
        <f>'규정 읍면'!B70-'규정 읍면'!C70</f>
        <v>0</v>
      </c>
    </row>
    <row r="71" spans="1:8" ht="20.45" customHeight="1">
      <c r="A71" s="21" t="s">
        <v>185</v>
      </c>
      <c r="B71" s="22">
        <f t="shared" si="8"/>
        <v>1</v>
      </c>
      <c r="C71" s="22">
        <f>'규정 본청'!B71</f>
        <v>1</v>
      </c>
      <c r="D71" s="22">
        <f>'규정 의회'!B71</f>
        <v>0</v>
      </c>
      <c r="E71" s="22">
        <f>'규정 직속'!B71</f>
        <v>0</v>
      </c>
      <c r="F71" s="22">
        <f>'규정 사업소'!B71</f>
        <v>0</v>
      </c>
      <c r="G71" s="22">
        <f>'규정 읍면'!C71</f>
        <v>0</v>
      </c>
      <c r="H71" s="22">
        <f>'규정 읍면'!B71-'규정 읍면'!C71</f>
        <v>0</v>
      </c>
    </row>
    <row r="72" spans="1:8" ht="20.45" customHeight="1">
      <c r="A72" s="21" t="s">
        <v>186</v>
      </c>
      <c r="B72" s="22">
        <f t="shared" si="8"/>
        <v>2</v>
      </c>
      <c r="C72" s="22">
        <f>'규정 본청'!B72</f>
        <v>0</v>
      </c>
      <c r="D72" s="22">
        <f>'규정 의회'!B72</f>
        <v>0</v>
      </c>
      <c r="E72" s="22">
        <f>'규정 직속'!B72</f>
        <v>2</v>
      </c>
      <c r="F72" s="22">
        <f>'규정 사업소'!B72</f>
        <v>0</v>
      </c>
      <c r="G72" s="22">
        <f>'규정 읍면'!C72</f>
        <v>0</v>
      </c>
      <c r="H72" s="22">
        <f>'규정 읍면'!B72-'규정 읍면'!C72</f>
        <v>0</v>
      </c>
    </row>
    <row r="73" spans="1:8" ht="20.45" customHeight="1">
      <c r="A73" s="21" t="s">
        <v>245</v>
      </c>
      <c r="B73" s="22">
        <f>SUM(C73:H73)</f>
        <v>6</v>
      </c>
      <c r="C73" s="22">
        <f>'규정 본청'!B73</f>
        <v>0</v>
      </c>
      <c r="D73" s="22">
        <f>'규정 의회'!B73</f>
        <v>0</v>
      </c>
      <c r="E73" s="22">
        <f>'규정 직속'!B73</f>
        <v>6</v>
      </c>
      <c r="F73" s="22">
        <f>'규정 사업소'!B73</f>
        <v>0</v>
      </c>
      <c r="G73" s="22">
        <f>'규정 읍면'!C73</f>
        <v>0</v>
      </c>
      <c r="H73" s="22">
        <f>'규정 읍면'!B73-'규정 읍면'!C73</f>
        <v>0</v>
      </c>
    </row>
    <row r="74" spans="1:8" ht="20.45" customHeight="1">
      <c r="A74" s="21" t="s">
        <v>206</v>
      </c>
      <c r="B74" s="22">
        <f t="shared" si="8"/>
        <v>2</v>
      </c>
      <c r="C74" s="22">
        <f>'규정 본청'!B74</f>
        <v>0</v>
      </c>
      <c r="D74" s="22">
        <f>'규정 의회'!B74</f>
        <v>0</v>
      </c>
      <c r="E74" s="22">
        <f>'규정 직속'!B74</f>
        <v>2</v>
      </c>
      <c r="F74" s="22">
        <f>'규정 사업소'!B74</f>
        <v>0</v>
      </c>
      <c r="G74" s="22">
        <f>'규정 읍면'!C74</f>
        <v>0</v>
      </c>
      <c r="H74" s="22">
        <f>'규정 읍면'!B74-'규정 읍면'!C74</f>
        <v>0</v>
      </c>
    </row>
    <row r="75" spans="1:8" ht="20.45" customHeight="1">
      <c r="A75" s="21" t="s">
        <v>172</v>
      </c>
      <c r="B75" s="43">
        <f t="shared" si="8"/>
        <v>19</v>
      </c>
      <c r="C75" s="43">
        <f>'규정 본청'!B75</f>
        <v>17</v>
      </c>
      <c r="D75" s="22">
        <f>'규정 의회'!B75</f>
        <v>0</v>
      </c>
      <c r="E75" s="22">
        <f>'규정 직속'!B75</f>
        <v>0</v>
      </c>
      <c r="F75" s="22">
        <f>'규정 사업소'!B75</f>
        <v>1</v>
      </c>
      <c r="G75" s="22">
        <f>'규정 읍면'!C75</f>
        <v>1</v>
      </c>
      <c r="H75" s="22">
        <f>'규정 읍면'!B75-'규정 읍면'!C75</f>
        <v>0</v>
      </c>
    </row>
    <row r="76" spans="1:8" ht="21" customHeight="1">
      <c r="A76" s="21" t="s">
        <v>187</v>
      </c>
      <c r="B76" s="22">
        <f t="shared" si="8"/>
        <v>4</v>
      </c>
      <c r="C76" s="22">
        <f>'규정 본청'!B76</f>
        <v>2</v>
      </c>
      <c r="D76" s="22">
        <f>'규정 의회'!B76</f>
        <v>0</v>
      </c>
      <c r="E76" s="22">
        <f>'규정 직속'!B76</f>
        <v>0</v>
      </c>
      <c r="F76" s="22">
        <f>'규정 사업소'!B76</f>
        <v>0</v>
      </c>
      <c r="G76" s="22">
        <f>'규정 읍면'!C76</f>
        <v>1</v>
      </c>
      <c r="H76" s="22">
        <f>'규정 읍면'!B76-'규정 읍면'!C76</f>
        <v>1</v>
      </c>
    </row>
    <row r="77" spans="1:8" ht="21" customHeight="1">
      <c r="A77" s="21" t="s">
        <v>188</v>
      </c>
      <c r="B77" s="22">
        <f t="shared" si="8"/>
        <v>1</v>
      </c>
      <c r="C77" s="22">
        <f>'규정 본청'!B77</f>
        <v>1</v>
      </c>
      <c r="D77" s="22">
        <f>'규정 의회'!B77</f>
        <v>0</v>
      </c>
      <c r="E77" s="22">
        <f>'규정 직속'!B77</f>
        <v>0</v>
      </c>
      <c r="F77" s="22">
        <f>'규정 사업소'!B77</f>
        <v>0</v>
      </c>
      <c r="G77" s="22">
        <f>'규정 읍면'!C77</f>
        <v>0</v>
      </c>
      <c r="H77" s="22">
        <f>'규정 읍면'!B77-'규정 읍면'!C77</f>
        <v>0</v>
      </c>
    </row>
    <row r="78" spans="1:8" ht="21" customHeight="1">
      <c r="A78" s="21" t="s">
        <v>173</v>
      </c>
      <c r="B78" s="22">
        <f t="shared" si="8"/>
        <v>12</v>
      </c>
      <c r="C78" s="22">
        <f>'규정 본청'!B78</f>
        <v>4</v>
      </c>
      <c r="D78" s="22">
        <f>'규정 의회'!B78</f>
        <v>0</v>
      </c>
      <c r="E78" s="22">
        <f>'규정 직속'!B78</f>
        <v>0</v>
      </c>
      <c r="F78" s="22">
        <f>'규정 사업소'!B78</f>
        <v>0</v>
      </c>
      <c r="G78" s="22">
        <f>'규정 읍면'!C78</f>
        <v>0</v>
      </c>
      <c r="H78" s="22">
        <f>'규정 읍면'!B78-'규정 읍면'!C78</f>
        <v>8</v>
      </c>
    </row>
    <row r="79" spans="1:8" ht="21" customHeight="1">
      <c r="A79" s="31" t="s">
        <v>67</v>
      </c>
      <c r="B79" s="32">
        <f t="shared" si="8"/>
        <v>7</v>
      </c>
      <c r="C79" s="32">
        <f>'규정 본청'!B79</f>
        <v>4</v>
      </c>
      <c r="D79" s="32">
        <f>'규정 의회'!B79</f>
        <v>0</v>
      </c>
      <c r="E79" s="32">
        <f>'규정 직속'!B79</f>
        <v>0</v>
      </c>
      <c r="F79" s="32">
        <f>'규정 사업소'!B79</f>
        <v>0</v>
      </c>
      <c r="G79" s="32">
        <f>'규정 읍면'!C79</f>
        <v>3</v>
      </c>
      <c r="H79" s="32">
        <f>'규정 읍면'!B79-'규정 읍면'!C79</f>
        <v>0</v>
      </c>
    </row>
    <row r="80" spans="1:8" ht="21" customHeight="1">
      <c r="A80" s="31" t="s">
        <v>100</v>
      </c>
      <c r="B80" s="32">
        <f t="shared" si="8"/>
        <v>1</v>
      </c>
      <c r="C80" s="32">
        <f>'규정 본청'!B80</f>
        <v>1</v>
      </c>
      <c r="D80" s="32">
        <f>'규정 의회'!B80</f>
        <v>0</v>
      </c>
      <c r="E80" s="32">
        <f>'규정 직속'!B80</f>
        <v>0</v>
      </c>
      <c r="F80" s="32">
        <f>'규정 사업소'!B80</f>
        <v>0</v>
      </c>
      <c r="G80" s="32">
        <f>'규정 읍면'!C80</f>
        <v>0</v>
      </c>
      <c r="H80" s="32">
        <f>'규정 읍면'!B80-'규정 읍면'!C80</f>
        <v>0</v>
      </c>
    </row>
    <row r="81" spans="1:8" ht="21" customHeight="1">
      <c r="A81" s="21" t="s">
        <v>207</v>
      </c>
      <c r="B81" s="22">
        <f t="shared" si="8"/>
        <v>2</v>
      </c>
      <c r="C81" s="22">
        <f>'규정 본청'!B81</f>
        <v>2</v>
      </c>
      <c r="D81" s="22">
        <f>'규정 의회'!B81</f>
        <v>0</v>
      </c>
      <c r="E81" s="22">
        <f>'규정 직속'!B81</f>
        <v>0</v>
      </c>
      <c r="F81" s="22">
        <f>'규정 사업소'!B81</f>
        <v>0</v>
      </c>
      <c r="G81" s="22">
        <f>'규정 읍면'!C81</f>
        <v>0</v>
      </c>
      <c r="H81" s="22">
        <f>'규정 읍면'!B81-'규정 읍면'!C81</f>
        <v>0</v>
      </c>
    </row>
    <row r="82" spans="1:8" ht="21" customHeight="1">
      <c r="A82" s="21" t="s">
        <v>194</v>
      </c>
      <c r="B82" s="22">
        <f t="shared" si="8"/>
        <v>1</v>
      </c>
      <c r="C82" s="22">
        <f>'규정 본청'!B82</f>
        <v>1</v>
      </c>
      <c r="D82" s="22">
        <f>'규정 의회'!B82</f>
        <v>0</v>
      </c>
      <c r="E82" s="22">
        <f>'규정 직속'!B82</f>
        <v>0</v>
      </c>
      <c r="F82" s="22">
        <f>'규정 사업소'!B82</f>
        <v>0</v>
      </c>
      <c r="G82" s="22">
        <f>'규정 읍면'!C82</f>
        <v>0</v>
      </c>
      <c r="H82" s="22">
        <f>'규정 읍면'!B82-'규정 읍면'!C82</f>
        <v>0</v>
      </c>
    </row>
    <row r="83" spans="1:8" ht="21" customHeight="1">
      <c r="A83" s="21" t="s">
        <v>208</v>
      </c>
      <c r="B83" s="22">
        <f t="shared" si="8"/>
        <v>11</v>
      </c>
      <c r="C83" s="22">
        <f>'규정 본청'!B83</f>
        <v>0</v>
      </c>
      <c r="D83" s="22">
        <f>'규정 의회'!B83</f>
        <v>0</v>
      </c>
      <c r="E83" s="22">
        <f>'규정 직속'!B83</f>
        <v>11</v>
      </c>
      <c r="F83" s="22">
        <f>'규정 사업소'!B83</f>
        <v>0</v>
      </c>
      <c r="G83" s="22">
        <f>'규정 읍면'!C83</f>
        <v>0</v>
      </c>
      <c r="H83" s="22">
        <f>'규정 읍면'!B83-'규정 읍면'!C83</f>
        <v>0</v>
      </c>
    </row>
    <row r="84" spans="1:8" ht="21" customHeight="1">
      <c r="A84" s="21" t="s">
        <v>175</v>
      </c>
      <c r="B84" s="22">
        <f t="shared" si="8"/>
        <v>5</v>
      </c>
      <c r="C84" s="22">
        <f>'규정 본청'!B84</f>
        <v>5</v>
      </c>
      <c r="D84" s="22">
        <f>'규정 의회'!B84</f>
        <v>0</v>
      </c>
      <c r="E84" s="22">
        <f>'규정 직속'!B84</f>
        <v>0</v>
      </c>
      <c r="F84" s="22">
        <f>'규정 사업소'!B84</f>
        <v>0</v>
      </c>
      <c r="G84" s="22">
        <f>'규정 읍면'!C84</f>
        <v>0</v>
      </c>
      <c r="H84" s="22">
        <f>'규정 읍면'!B84-'규정 읍면'!C84</f>
        <v>0</v>
      </c>
    </row>
    <row r="85" spans="1:8" ht="21" customHeight="1">
      <c r="A85" s="21" t="s">
        <v>191</v>
      </c>
      <c r="B85" s="22">
        <f t="shared" si="8"/>
        <v>1</v>
      </c>
      <c r="C85" s="22">
        <f>'규정 본청'!B85</f>
        <v>1</v>
      </c>
      <c r="D85" s="22">
        <f>'규정 의회'!B85</f>
        <v>0</v>
      </c>
      <c r="E85" s="22">
        <f>'규정 직속'!B85</f>
        <v>0</v>
      </c>
      <c r="F85" s="22">
        <f>'규정 사업소'!B85</f>
        <v>0</v>
      </c>
      <c r="G85" s="22">
        <f>'규정 읍면'!C85</f>
        <v>0</v>
      </c>
      <c r="H85" s="22">
        <f>'규정 읍면'!B85-'규정 읍면'!C85</f>
        <v>0</v>
      </c>
    </row>
    <row r="86" spans="1:8" ht="21" customHeight="1">
      <c r="A86" s="21" t="s">
        <v>209</v>
      </c>
      <c r="B86" s="22">
        <f>SUM(C86:H86)</f>
        <v>0</v>
      </c>
      <c r="C86" s="22">
        <f>'규정 본청'!B86</f>
        <v>0</v>
      </c>
      <c r="D86" s="22">
        <f>'규정 의회'!B86</f>
        <v>0</v>
      </c>
      <c r="E86" s="22">
        <f>'규정 직속'!B86</f>
        <v>0</v>
      </c>
      <c r="F86" s="22">
        <f>'규정 사업소'!B86</f>
        <v>0</v>
      </c>
      <c r="G86" s="22">
        <f>'규정 읍면'!C86</f>
        <v>0</v>
      </c>
      <c r="H86" s="22">
        <f>'규정 읍면'!B86-'규정 읍면'!C86</f>
        <v>0</v>
      </c>
    </row>
    <row r="87" spans="1:8" ht="21" customHeight="1">
      <c r="A87" s="21" t="s">
        <v>210</v>
      </c>
      <c r="B87" s="22">
        <f t="shared" ref="B87:B122" si="11">SUM(C87:H87)</f>
        <v>1</v>
      </c>
      <c r="C87" s="22">
        <f>'규정 본청'!B87</f>
        <v>0</v>
      </c>
      <c r="D87" s="22">
        <f>'규정 의회'!B87</f>
        <v>0</v>
      </c>
      <c r="E87" s="22">
        <f>'규정 직속'!B87</f>
        <v>1</v>
      </c>
      <c r="F87" s="22">
        <f>'규정 사업소'!B87</f>
        <v>0</v>
      </c>
      <c r="G87" s="22">
        <f>'규정 읍면'!C87</f>
        <v>0</v>
      </c>
      <c r="H87" s="22">
        <f>'규정 읍면'!B87-'규정 읍면'!C87</f>
        <v>0</v>
      </c>
    </row>
    <row r="88" spans="1:8" ht="21" customHeight="1">
      <c r="A88" s="21" t="s">
        <v>190</v>
      </c>
      <c r="B88" s="22">
        <f t="shared" si="11"/>
        <v>1</v>
      </c>
      <c r="C88" s="22">
        <f>'규정 본청'!B88</f>
        <v>1</v>
      </c>
      <c r="D88" s="22">
        <f>'규정 의회'!B88</f>
        <v>0</v>
      </c>
      <c r="E88" s="22">
        <f>'규정 직속'!B88</f>
        <v>0</v>
      </c>
      <c r="F88" s="22">
        <f>'규정 사업소'!B88</f>
        <v>0</v>
      </c>
      <c r="G88" s="22">
        <f>'규정 읍면'!C88</f>
        <v>0</v>
      </c>
      <c r="H88" s="22">
        <f>'규정 읍면'!B88-'규정 읍면'!C88</f>
        <v>0</v>
      </c>
    </row>
    <row r="89" spans="1:8" ht="21" customHeight="1">
      <c r="A89" s="21" t="s">
        <v>198</v>
      </c>
      <c r="B89" s="22">
        <f t="shared" si="11"/>
        <v>21</v>
      </c>
      <c r="C89" s="22">
        <f>'규정 본청'!B89</f>
        <v>0</v>
      </c>
      <c r="D89" s="22">
        <f>'규정 의회'!B89</f>
        <v>0</v>
      </c>
      <c r="E89" s="22">
        <f>'규정 직속'!B89</f>
        <v>0</v>
      </c>
      <c r="F89" s="22">
        <f>'규정 사업소'!B89</f>
        <v>0</v>
      </c>
      <c r="G89" s="22">
        <f>'규정 읍면'!C89</f>
        <v>0</v>
      </c>
      <c r="H89" s="22">
        <f>'규정 읍면'!B89-'규정 읍면'!C89</f>
        <v>21</v>
      </c>
    </row>
    <row r="90" spans="1:8" s="3" customFormat="1" ht="21" customHeight="1">
      <c r="A90" s="23" t="s">
        <v>153</v>
      </c>
      <c r="B90" s="40">
        <f t="shared" si="11"/>
        <v>122</v>
      </c>
      <c r="C90" s="40">
        <f t="shared" ref="C90:H90" si="12">SUM(C91:C112)</f>
        <v>58</v>
      </c>
      <c r="D90" s="24">
        <f t="shared" si="12"/>
        <v>1</v>
      </c>
      <c r="E90" s="58">
        <f t="shared" si="12"/>
        <v>23</v>
      </c>
      <c r="F90" s="24">
        <f t="shared" si="12"/>
        <v>1</v>
      </c>
      <c r="G90" s="40">
        <f t="shared" si="12"/>
        <v>4</v>
      </c>
      <c r="H90" s="40">
        <f t="shared" si="12"/>
        <v>35</v>
      </c>
    </row>
    <row r="91" spans="1:8" ht="21" customHeight="1">
      <c r="A91" s="21" t="s">
        <v>171</v>
      </c>
      <c r="B91" s="43">
        <f t="shared" si="11"/>
        <v>21</v>
      </c>
      <c r="C91" s="43">
        <f>'규정 본청'!B91</f>
        <v>19</v>
      </c>
      <c r="D91" s="22">
        <f>'규정 의회'!B91</f>
        <v>1</v>
      </c>
      <c r="E91" s="22">
        <f>'규정 직속'!B91</f>
        <v>0</v>
      </c>
      <c r="F91" s="22">
        <f>'규정 사업소'!B91</f>
        <v>1</v>
      </c>
      <c r="G91" s="22">
        <f>'규정 읍면'!C91</f>
        <v>0</v>
      </c>
      <c r="H91" s="22">
        <f>'규정 읍면'!B91-'규정 읍면'!C91</f>
        <v>0</v>
      </c>
    </row>
    <row r="92" spans="1:8" ht="21" customHeight="1">
      <c r="A92" s="21" t="s">
        <v>180</v>
      </c>
      <c r="B92" s="22">
        <f t="shared" si="11"/>
        <v>1</v>
      </c>
      <c r="C92" s="22">
        <f>'규정 본청'!B92</f>
        <v>1</v>
      </c>
      <c r="D92" s="22">
        <f>'규정 의회'!B92</f>
        <v>0</v>
      </c>
      <c r="E92" s="22">
        <f>'규정 직속'!B92</f>
        <v>0</v>
      </c>
      <c r="F92" s="22">
        <f>'규정 사업소'!B92</f>
        <v>0</v>
      </c>
      <c r="G92" s="22">
        <f>'규정 읍면'!C92</f>
        <v>0</v>
      </c>
      <c r="H92" s="22">
        <f>'규정 읍면'!B92-'규정 읍면'!C92</f>
        <v>0</v>
      </c>
    </row>
    <row r="93" spans="1:8" ht="21" customHeight="1">
      <c r="A93" s="21" t="s">
        <v>181</v>
      </c>
      <c r="B93" s="22">
        <f t="shared" si="11"/>
        <v>7</v>
      </c>
      <c r="C93" s="22">
        <f>'규정 본청'!B93</f>
        <v>5</v>
      </c>
      <c r="D93" s="22">
        <f>'규정 의회'!B93</f>
        <v>0</v>
      </c>
      <c r="E93" s="22">
        <f>'규정 직속'!B93</f>
        <v>0</v>
      </c>
      <c r="F93" s="22">
        <f>'규정 사업소'!B93</f>
        <v>0</v>
      </c>
      <c r="G93" s="22">
        <f>'규정 읍면'!C93</f>
        <v>0</v>
      </c>
      <c r="H93" s="22">
        <f>'규정 읍면'!B93-'규정 읍면'!C93</f>
        <v>2</v>
      </c>
    </row>
    <row r="94" spans="1:8" ht="21" customHeight="1">
      <c r="A94" s="21" t="s">
        <v>205</v>
      </c>
      <c r="B94" s="22">
        <f t="shared" si="11"/>
        <v>0</v>
      </c>
      <c r="C94" s="22">
        <f>'규정 본청'!B94</f>
        <v>0</v>
      </c>
      <c r="D94" s="22">
        <f>'규정 의회'!B94</f>
        <v>0</v>
      </c>
      <c r="E94" s="22">
        <f>'규정 직속'!B94</f>
        <v>0</v>
      </c>
      <c r="F94" s="22">
        <f>'규정 사업소'!B94</f>
        <v>0</v>
      </c>
      <c r="G94" s="22">
        <f>'규정 읍면'!C94</f>
        <v>0</v>
      </c>
      <c r="H94" s="22">
        <f>'규정 읍면'!B94-'규정 읍면'!C94</f>
        <v>0</v>
      </c>
    </row>
    <row r="95" spans="1:8" ht="21" customHeight="1">
      <c r="A95" s="21" t="s">
        <v>183</v>
      </c>
      <c r="B95" s="22">
        <f t="shared" si="11"/>
        <v>3</v>
      </c>
      <c r="C95" s="22">
        <f>'규정 본청'!B95</f>
        <v>3</v>
      </c>
      <c r="D95" s="22">
        <f>'규정 의회'!B95</f>
        <v>0</v>
      </c>
      <c r="E95" s="22">
        <f>'규정 직속'!B95</f>
        <v>0</v>
      </c>
      <c r="F95" s="22">
        <f>'규정 사업소'!B95</f>
        <v>0</v>
      </c>
      <c r="G95" s="22">
        <f>'규정 읍면'!C95</f>
        <v>0</v>
      </c>
      <c r="H95" s="22">
        <f>'규정 읍면'!B95-'규정 읍면'!C95</f>
        <v>0</v>
      </c>
    </row>
    <row r="96" spans="1:8" ht="21" customHeight="1">
      <c r="A96" s="21" t="s">
        <v>184</v>
      </c>
      <c r="B96" s="22">
        <f t="shared" si="11"/>
        <v>3</v>
      </c>
      <c r="C96" s="22">
        <f>'규정 본청'!B96</f>
        <v>3</v>
      </c>
      <c r="D96" s="22">
        <f>'규정 의회'!B96</f>
        <v>0</v>
      </c>
      <c r="E96" s="22">
        <f>'규정 직속'!B96</f>
        <v>0</v>
      </c>
      <c r="F96" s="22">
        <f>'규정 사업소'!B96</f>
        <v>0</v>
      </c>
      <c r="G96" s="22">
        <f>'규정 읍면'!C96</f>
        <v>0</v>
      </c>
      <c r="H96" s="22">
        <f>'규정 읍면'!B96-'규정 읍면'!C96</f>
        <v>0</v>
      </c>
    </row>
    <row r="97" spans="1:8" ht="21" customHeight="1">
      <c r="A97" s="21" t="s">
        <v>186</v>
      </c>
      <c r="B97" s="22">
        <f t="shared" si="11"/>
        <v>2</v>
      </c>
      <c r="C97" s="59">
        <f>'규정 본청'!B97</f>
        <v>0</v>
      </c>
      <c r="D97" s="59">
        <f>'규정 의회'!B97</f>
        <v>0</v>
      </c>
      <c r="E97" s="59">
        <f>'규정 직속'!B97</f>
        <v>2</v>
      </c>
      <c r="F97" s="22">
        <f>'규정 사업소'!B97</f>
        <v>0</v>
      </c>
      <c r="G97" s="22">
        <f>'규정 읍면'!C98</f>
        <v>0</v>
      </c>
      <c r="H97" s="22">
        <f>'규정 읍면'!B98-'규정 읍면'!C98</f>
        <v>0</v>
      </c>
    </row>
    <row r="98" spans="1:8" ht="21" customHeight="1">
      <c r="A98" s="21" t="s">
        <v>245</v>
      </c>
      <c r="B98" s="22">
        <f>SUM(C98:H98)</f>
        <v>4</v>
      </c>
      <c r="C98" s="22">
        <f>'규정 본청'!B98</f>
        <v>0</v>
      </c>
      <c r="D98" s="22">
        <f>'규정 의회'!B98</f>
        <v>0</v>
      </c>
      <c r="E98" s="22">
        <f>'규정 직속'!B98</f>
        <v>4</v>
      </c>
      <c r="F98" s="22">
        <f>'규정 사업소'!B98</f>
        <v>0</v>
      </c>
      <c r="G98" s="22">
        <f>'규정 읍면'!C99</f>
        <v>0</v>
      </c>
      <c r="H98" s="22">
        <f>'규정 읍면'!B99-'규정 읍면'!C99</f>
        <v>0</v>
      </c>
    </row>
    <row r="99" spans="1:8" ht="21" customHeight="1">
      <c r="A99" s="21" t="s">
        <v>211</v>
      </c>
      <c r="B99" s="22">
        <f t="shared" si="11"/>
        <v>2</v>
      </c>
      <c r="C99" s="22">
        <f>'규정 본청'!B99</f>
        <v>2</v>
      </c>
      <c r="D99" s="22">
        <f>'규정 의회'!B99</f>
        <v>0</v>
      </c>
      <c r="E99" s="22">
        <f>'규정 직속'!B99</f>
        <v>0</v>
      </c>
      <c r="F99" s="22">
        <f>'규정 사업소'!B99</f>
        <v>0</v>
      </c>
      <c r="G99" s="22">
        <f>'규정 읍면'!C99</f>
        <v>0</v>
      </c>
      <c r="H99" s="22">
        <f>'규정 읍면'!B99-'규정 읍면'!C99</f>
        <v>0</v>
      </c>
    </row>
    <row r="100" spans="1:8" ht="21" customHeight="1">
      <c r="A100" s="21" t="s">
        <v>172</v>
      </c>
      <c r="B100" s="22">
        <f t="shared" si="11"/>
        <v>21</v>
      </c>
      <c r="C100" s="22">
        <f>'규정 본청'!B100</f>
        <v>13</v>
      </c>
      <c r="D100" s="22">
        <f>'규정 의회'!B100</f>
        <v>0</v>
      </c>
      <c r="E100" s="22">
        <f>'규정 직속'!B100</f>
        <v>0</v>
      </c>
      <c r="F100" s="22">
        <f>'규정 사업소'!B100</f>
        <v>0</v>
      </c>
      <c r="G100" s="22">
        <f>'규정 읍면'!C100</f>
        <v>0</v>
      </c>
      <c r="H100" s="22">
        <f>'규정 읍면'!B100-'규정 읍면'!C100</f>
        <v>8</v>
      </c>
    </row>
    <row r="101" spans="1:8" ht="21" customHeight="1">
      <c r="A101" s="21" t="s">
        <v>182</v>
      </c>
      <c r="B101" s="22">
        <f t="shared" si="11"/>
        <v>1</v>
      </c>
      <c r="C101" s="22">
        <f>'규정 본청'!B101</f>
        <v>1</v>
      </c>
      <c r="D101" s="22">
        <f>'규정 의회'!B101</f>
        <v>0</v>
      </c>
      <c r="E101" s="22">
        <f>'규정 직속'!B101</f>
        <v>0</v>
      </c>
      <c r="F101" s="22">
        <f>'규정 사업소'!B101</f>
        <v>0</v>
      </c>
      <c r="G101" s="22">
        <f>'규정 읍면'!C101</f>
        <v>0</v>
      </c>
      <c r="H101" s="22">
        <f>'규정 읍면'!B101-'규정 읍면'!C101</f>
        <v>0</v>
      </c>
    </row>
    <row r="102" spans="1:8" ht="21" customHeight="1">
      <c r="A102" s="21" t="s">
        <v>212</v>
      </c>
      <c r="B102" s="22">
        <f t="shared" si="11"/>
        <v>8</v>
      </c>
      <c r="C102" s="22">
        <f>'규정 본청'!B102</f>
        <v>0</v>
      </c>
      <c r="D102" s="22">
        <f>'규정 의회'!B102</f>
        <v>0</v>
      </c>
      <c r="E102" s="22">
        <f>'규정 직속'!B102</f>
        <v>8</v>
      </c>
      <c r="F102" s="22">
        <f>'규정 사업소'!B102</f>
        <v>0</v>
      </c>
      <c r="G102" s="22">
        <f>'규정 읍면'!C102</f>
        <v>0</v>
      </c>
      <c r="H102" s="22">
        <f>'규정 읍면'!B102-'규정 읍면'!C102</f>
        <v>0</v>
      </c>
    </row>
    <row r="103" spans="1:8" ht="21" customHeight="1">
      <c r="A103" s="21" t="s">
        <v>173</v>
      </c>
      <c r="B103" s="22">
        <f t="shared" si="11"/>
        <v>7</v>
      </c>
      <c r="C103" s="22">
        <f>'규정 본청'!B103</f>
        <v>1</v>
      </c>
      <c r="D103" s="22">
        <f>'규정 의회'!B103</f>
        <v>0</v>
      </c>
      <c r="E103" s="22">
        <f>'규정 직속'!B103</f>
        <v>0</v>
      </c>
      <c r="F103" s="22">
        <f>'규정 사업소'!B103</f>
        <v>0</v>
      </c>
      <c r="G103" s="43">
        <f>'규정 읍면'!C103</f>
        <v>0</v>
      </c>
      <c r="H103" s="43">
        <f>'규정 읍면'!B103-'규정 읍면'!C103</f>
        <v>6</v>
      </c>
    </row>
    <row r="104" spans="1:8" ht="21" customHeight="1">
      <c r="A104" s="21" t="s">
        <v>175</v>
      </c>
      <c r="B104" s="22">
        <f t="shared" si="11"/>
        <v>5</v>
      </c>
      <c r="C104" s="22">
        <f>'규정 본청'!B104</f>
        <v>4</v>
      </c>
      <c r="D104" s="22">
        <f>'규정 의회'!B104</f>
        <v>0</v>
      </c>
      <c r="E104" s="22">
        <f>'규정 직속'!B104</f>
        <v>0</v>
      </c>
      <c r="F104" s="22">
        <f>'규정 사업소'!B104</f>
        <v>0</v>
      </c>
      <c r="G104" s="22">
        <f>'규정 읍면'!C104</f>
        <v>1</v>
      </c>
      <c r="H104" s="22">
        <f>'규정 읍면'!B104-'규정 읍면'!C104</f>
        <v>0</v>
      </c>
    </row>
    <row r="105" spans="1:8" ht="21" customHeight="1">
      <c r="A105" s="21" t="s">
        <v>187</v>
      </c>
      <c r="B105" s="22">
        <f t="shared" si="11"/>
        <v>6</v>
      </c>
      <c r="C105" s="22">
        <f>'규정 본청'!B105</f>
        <v>1</v>
      </c>
      <c r="D105" s="22">
        <f>'규정 의회'!B105</f>
        <v>0</v>
      </c>
      <c r="E105" s="22">
        <f>'규정 직속'!B105</f>
        <v>0</v>
      </c>
      <c r="F105" s="22">
        <f>'규정 사업소'!B105</f>
        <v>0</v>
      </c>
      <c r="G105" s="22">
        <f>'규정 읍면'!C105</f>
        <v>0</v>
      </c>
      <c r="H105" s="22">
        <f>'규정 읍면'!B105-'규정 읍면'!C105</f>
        <v>5</v>
      </c>
    </row>
    <row r="106" spans="1:8" ht="21" customHeight="1">
      <c r="A106" s="21" t="s">
        <v>190</v>
      </c>
      <c r="B106" s="22">
        <f t="shared" si="11"/>
        <v>1</v>
      </c>
      <c r="C106" s="22">
        <f>'규정 본청'!B106</f>
        <v>1</v>
      </c>
      <c r="D106" s="22">
        <f>'규정 의회'!B106</f>
        <v>0</v>
      </c>
      <c r="E106" s="22">
        <f>'규정 직속'!B106</f>
        <v>0</v>
      </c>
      <c r="F106" s="22">
        <f>'규정 사업소'!B106</f>
        <v>0</v>
      </c>
      <c r="G106" s="22">
        <f>'규정 읍면'!C106</f>
        <v>0</v>
      </c>
      <c r="H106" s="22">
        <f>'규정 읍면'!B106-'규정 읍면'!C106</f>
        <v>0</v>
      </c>
    </row>
    <row r="107" spans="1:8" ht="21" customHeight="1">
      <c r="A107" s="21" t="s">
        <v>174</v>
      </c>
      <c r="B107" s="22">
        <f t="shared" si="11"/>
        <v>19</v>
      </c>
      <c r="C107" s="22">
        <f>'규정 본청'!B107</f>
        <v>2</v>
      </c>
      <c r="D107" s="22">
        <f>'규정 의회'!B107</f>
        <v>0</v>
      </c>
      <c r="E107" s="22">
        <f>'규정 직속'!B107</f>
        <v>0</v>
      </c>
      <c r="F107" s="22">
        <f>'규정 사업소'!B107</f>
        <v>0</v>
      </c>
      <c r="G107" s="22">
        <f>'규정 읍면'!C107</f>
        <v>3</v>
      </c>
      <c r="H107" s="22">
        <f>'규정 읍면'!B107-'규정 읍면'!C107</f>
        <v>14</v>
      </c>
    </row>
    <row r="108" spans="1:8" ht="21" customHeight="1">
      <c r="A108" s="21" t="s">
        <v>188</v>
      </c>
      <c r="B108" s="22">
        <f t="shared" si="11"/>
        <v>1</v>
      </c>
      <c r="C108" s="22">
        <f>'규정 본청'!B108</f>
        <v>1</v>
      </c>
      <c r="D108" s="22">
        <f>'규정 의회'!B108</f>
        <v>0</v>
      </c>
      <c r="E108" s="22">
        <f>'규정 직속'!B108</f>
        <v>0</v>
      </c>
      <c r="F108" s="22">
        <f>'규정 사업소'!B108</f>
        <v>0</v>
      </c>
      <c r="G108" s="22">
        <f>'규정 읍면'!C108</f>
        <v>0</v>
      </c>
      <c r="H108" s="22">
        <f>'규정 읍면'!B108-'규정 읍면'!C108</f>
        <v>0</v>
      </c>
    </row>
    <row r="109" spans="1:8" ht="21" customHeight="1">
      <c r="A109" s="21" t="s">
        <v>208</v>
      </c>
      <c r="B109" s="22">
        <f t="shared" si="11"/>
        <v>9</v>
      </c>
      <c r="C109" s="22">
        <f>'규정 본청'!B109</f>
        <v>0</v>
      </c>
      <c r="D109" s="22">
        <f>'규정 의회'!B109</f>
        <v>0</v>
      </c>
      <c r="E109" s="22">
        <f>'규정 직속'!B109</f>
        <v>9</v>
      </c>
      <c r="F109" s="22">
        <f>'규정 사업소'!B109</f>
        <v>0</v>
      </c>
      <c r="G109" s="22">
        <f>'규정 읍면'!C109</f>
        <v>0</v>
      </c>
      <c r="H109" s="22">
        <f>'규정 읍면'!B109-'규정 읍면'!C109</f>
        <v>0</v>
      </c>
    </row>
    <row r="110" spans="1:8" ht="21" customHeight="1">
      <c r="A110" s="21" t="s">
        <v>207</v>
      </c>
      <c r="B110" s="22">
        <f>SUM(C110:H110)</f>
        <v>0</v>
      </c>
      <c r="C110" s="22">
        <f>'규정 본청'!B110</f>
        <v>0</v>
      </c>
      <c r="D110" s="22">
        <f>'규정 의회'!B112</f>
        <v>0</v>
      </c>
      <c r="E110" s="22">
        <f>'규정 직속'!B110</f>
        <v>0</v>
      </c>
      <c r="F110" s="22">
        <f>'규정 사업소'!B110</f>
        <v>0</v>
      </c>
      <c r="G110" s="22">
        <f>'규정 읍면'!C110</f>
        <v>0</v>
      </c>
      <c r="H110" s="22">
        <f>'규정 읍면'!B110-'규정 읍면'!C110</f>
        <v>0</v>
      </c>
    </row>
    <row r="111" spans="1:8" ht="21" customHeight="1">
      <c r="A111" s="21" t="s">
        <v>213</v>
      </c>
      <c r="B111" s="22">
        <f>SUM(C111:H111)</f>
        <v>0</v>
      </c>
      <c r="C111" s="22">
        <f>'규정 본청'!B111</f>
        <v>0</v>
      </c>
      <c r="D111" s="22">
        <f>'규정 의회'!B113</f>
        <v>0</v>
      </c>
      <c r="E111" s="22">
        <f>'규정 직속'!B111</f>
        <v>0</v>
      </c>
      <c r="F111" s="22">
        <f>'규정 사업소'!B111</f>
        <v>0</v>
      </c>
      <c r="G111" s="22">
        <f>'규정 읍면'!C111</f>
        <v>0</v>
      </c>
      <c r="H111" s="22">
        <f>'규정 읍면'!B111-'규정 읍면'!C111</f>
        <v>0</v>
      </c>
    </row>
    <row r="112" spans="1:8" ht="21" customHeight="1">
      <c r="A112" s="21" t="s">
        <v>214</v>
      </c>
      <c r="B112" s="22">
        <f t="shared" si="11"/>
        <v>1</v>
      </c>
      <c r="C112" s="22">
        <f>'규정 본청'!B112</f>
        <v>1</v>
      </c>
      <c r="D112" s="22">
        <f>'규정 의회'!B112</f>
        <v>0</v>
      </c>
      <c r="E112" s="22">
        <f>'규정 직속'!B112</f>
        <v>0</v>
      </c>
      <c r="F112" s="22">
        <f>'규정 사업소'!B112</f>
        <v>0</v>
      </c>
      <c r="G112" s="22">
        <f>'규정 읍면'!C112</f>
        <v>0</v>
      </c>
      <c r="H112" s="22">
        <f>'규정 읍면'!B112-'규정 읍면'!C112</f>
        <v>0</v>
      </c>
    </row>
    <row r="113" spans="1:8" s="3" customFormat="1" ht="21" customHeight="1">
      <c r="A113" s="23" t="s">
        <v>154</v>
      </c>
      <c r="B113" s="24">
        <f t="shared" si="11"/>
        <v>52</v>
      </c>
      <c r="C113" s="58">
        <f t="shared" ref="C113:H113" si="13">SUM(C114:C124)</f>
        <v>15</v>
      </c>
      <c r="D113" s="58">
        <f>SUM(D114:D124)</f>
        <v>0</v>
      </c>
      <c r="E113" s="58">
        <f t="shared" si="13"/>
        <v>8</v>
      </c>
      <c r="F113" s="24">
        <f t="shared" si="13"/>
        <v>0</v>
      </c>
      <c r="G113" s="24">
        <f t="shared" si="13"/>
        <v>4</v>
      </c>
      <c r="H113" s="24">
        <f t="shared" si="13"/>
        <v>25</v>
      </c>
    </row>
    <row r="114" spans="1:8" ht="21" customHeight="1">
      <c r="A114" s="21" t="s">
        <v>264</v>
      </c>
      <c r="B114" s="22">
        <f t="shared" si="11"/>
        <v>11</v>
      </c>
      <c r="C114" s="32">
        <f>'규정 본청'!B114</f>
        <v>7</v>
      </c>
      <c r="D114" s="22">
        <f>'규정 의회'!B114</f>
        <v>0</v>
      </c>
      <c r="E114" s="22">
        <f>'규정 직속'!B114</f>
        <v>0</v>
      </c>
      <c r="F114" s="22">
        <f>'규정 사업소'!B114</f>
        <v>0</v>
      </c>
      <c r="G114" s="22">
        <f>'규정 읍면'!C114</f>
        <v>1</v>
      </c>
      <c r="H114" s="22">
        <f>'규정 읍면'!B114-'규정 읍면'!C114</f>
        <v>3</v>
      </c>
    </row>
    <row r="115" spans="1:8" ht="21" customHeight="1">
      <c r="A115" s="31" t="s">
        <v>263</v>
      </c>
      <c r="B115" s="32">
        <f t="shared" ref="B115" si="14">SUM(C115:H115)</f>
        <v>3</v>
      </c>
      <c r="C115" s="32">
        <f>'규정 본청'!B115</f>
        <v>1</v>
      </c>
      <c r="D115" s="32">
        <f>'규정 의회'!B115</f>
        <v>0</v>
      </c>
      <c r="E115" s="32">
        <f>'규정 직속'!B115</f>
        <v>0</v>
      </c>
      <c r="F115" s="32">
        <f>'규정 사업소'!B115</f>
        <v>0</v>
      </c>
      <c r="G115" s="32">
        <f>'규정 읍면'!C115</f>
        <v>1</v>
      </c>
      <c r="H115" s="32">
        <f>'규정 읍면'!B115-'규정 읍면'!C115</f>
        <v>1</v>
      </c>
    </row>
    <row r="116" spans="1:8" ht="21" customHeight="1">
      <c r="A116" s="31" t="s">
        <v>260</v>
      </c>
      <c r="B116" s="32">
        <f t="shared" si="11"/>
        <v>0</v>
      </c>
      <c r="C116" s="32">
        <f>'규정 본청'!B116</f>
        <v>0</v>
      </c>
      <c r="D116" s="32">
        <f>'규정 의회'!B116</f>
        <v>0</v>
      </c>
      <c r="E116" s="32">
        <f>'규정 직속'!B116</f>
        <v>0</v>
      </c>
      <c r="F116" s="32">
        <f>'규정 사업소'!B116</f>
        <v>0</v>
      </c>
      <c r="G116" s="32">
        <f>'규정 읍면'!C116</f>
        <v>0</v>
      </c>
      <c r="H116" s="32">
        <f>'규정 읍면'!B116-'규정 읍면'!C116</f>
        <v>0</v>
      </c>
    </row>
    <row r="117" spans="1:8" ht="21" customHeight="1">
      <c r="A117" s="31" t="s">
        <v>261</v>
      </c>
      <c r="B117" s="32">
        <f t="shared" si="11"/>
        <v>7</v>
      </c>
      <c r="C117" s="32">
        <f>'규정 본청'!B117</f>
        <v>3</v>
      </c>
      <c r="D117" s="32">
        <f>'규정 의회'!B117</f>
        <v>0</v>
      </c>
      <c r="E117" s="32">
        <f>'규정 직속'!B117</f>
        <v>0</v>
      </c>
      <c r="F117" s="32">
        <f>'규정 사업소'!B117</f>
        <v>0</v>
      </c>
      <c r="G117" s="32">
        <f>'규정 읍면'!C117</f>
        <v>0</v>
      </c>
      <c r="H117" s="32">
        <f>'규정 읍면'!B117-'규정 읍면'!C117</f>
        <v>4</v>
      </c>
    </row>
    <row r="118" spans="1:8" ht="21" customHeight="1">
      <c r="A118" s="31" t="s">
        <v>262</v>
      </c>
      <c r="B118" s="32">
        <f t="shared" si="11"/>
        <v>0</v>
      </c>
      <c r="C118" s="32">
        <f>'규정 본청'!B118</f>
        <v>0</v>
      </c>
      <c r="D118" s="32">
        <f>'규정 의회'!B118</f>
        <v>0</v>
      </c>
      <c r="E118" s="32">
        <f>'규정 직속'!B118</f>
        <v>0</v>
      </c>
      <c r="F118" s="32">
        <f>'규정 사업소'!B118</f>
        <v>0</v>
      </c>
      <c r="G118" s="32">
        <f>'규정 읍면'!C118</f>
        <v>0</v>
      </c>
      <c r="H118" s="32">
        <f>'규정 읍면'!B118-'규정 읍면'!C118</f>
        <v>0</v>
      </c>
    </row>
    <row r="119" spans="1:8" ht="21" customHeight="1">
      <c r="A119" s="31" t="s">
        <v>265</v>
      </c>
      <c r="B119" s="32">
        <f t="shared" si="11"/>
        <v>1</v>
      </c>
      <c r="C119" s="32">
        <f>'규정 본청'!B119</f>
        <v>1</v>
      </c>
      <c r="D119" s="32">
        <f>'규정 의회'!B119</f>
        <v>0</v>
      </c>
      <c r="E119" s="32">
        <f>'규정 직속'!B119</f>
        <v>0</v>
      </c>
      <c r="F119" s="32">
        <f>'규정 사업소'!B119</f>
        <v>0</v>
      </c>
      <c r="G119" s="32">
        <f>'규정 읍면'!C119</f>
        <v>0</v>
      </c>
      <c r="H119" s="32">
        <f>'규정 읍면'!B119-'규정 읍면'!C119</f>
        <v>0</v>
      </c>
    </row>
    <row r="120" spans="1:8" ht="21" customHeight="1">
      <c r="A120" s="31" t="s">
        <v>266</v>
      </c>
      <c r="B120" s="32">
        <f t="shared" si="11"/>
        <v>8</v>
      </c>
      <c r="C120" s="56">
        <f>'규정 본청'!B120</f>
        <v>0</v>
      </c>
      <c r="D120" s="56">
        <f>'규정 의회'!B120</f>
        <v>0</v>
      </c>
      <c r="E120" s="56">
        <f>'규정 직속'!B120</f>
        <v>8</v>
      </c>
      <c r="F120" s="32">
        <f>'규정 사업소'!B120</f>
        <v>0</v>
      </c>
      <c r="G120" s="32">
        <f>'규정 읍면'!C120</f>
        <v>0</v>
      </c>
      <c r="H120" s="32">
        <f>'규정 읍면'!B120-'규정 읍면'!C120</f>
        <v>0</v>
      </c>
    </row>
    <row r="121" spans="1:8" ht="21" customHeight="1">
      <c r="A121" s="31" t="s">
        <v>258</v>
      </c>
      <c r="B121" s="32">
        <f t="shared" si="11"/>
        <v>5</v>
      </c>
      <c r="C121" s="32">
        <f>'규정 본청'!B121</f>
        <v>1</v>
      </c>
      <c r="D121" s="32">
        <f>'규정 의회'!B121</f>
        <v>0</v>
      </c>
      <c r="E121" s="32">
        <f>'규정 직속'!B121</f>
        <v>0</v>
      </c>
      <c r="F121" s="32">
        <f>'규정 사업소'!B121</f>
        <v>0</v>
      </c>
      <c r="G121" s="32">
        <f>'규정 읍면'!C121</f>
        <v>1</v>
      </c>
      <c r="H121" s="32">
        <f>'규정 읍면'!B121-'규정 읍면'!C121</f>
        <v>3</v>
      </c>
    </row>
    <row r="122" spans="1:8" ht="21" customHeight="1">
      <c r="A122" s="21" t="s">
        <v>267</v>
      </c>
      <c r="B122" s="22">
        <f t="shared" si="11"/>
        <v>14</v>
      </c>
      <c r="C122" s="22">
        <f>'규정 본청'!B122</f>
        <v>1</v>
      </c>
      <c r="D122" s="22">
        <f>'규정 의회'!B122</f>
        <v>0</v>
      </c>
      <c r="E122" s="22">
        <f>'규정 직속'!B122</f>
        <v>0</v>
      </c>
      <c r="F122" s="22">
        <f>'규정 사업소'!B122</f>
        <v>0</v>
      </c>
      <c r="G122" s="22">
        <f>'규정 읍면'!C122</f>
        <v>1</v>
      </c>
      <c r="H122" s="22">
        <f>'규정 읍면'!B122-'규정 읍면'!C122</f>
        <v>12</v>
      </c>
    </row>
    <row r="123" spans="1:8" ht="21" customHeight="1">
      <c r="A123" s="21" t="s">
        <v>268</v>
      </c>
      <c r="B123" s="22">
        <f>SUM(C123:H123)</f>
        <v>3</v>
      </c>
      <c r="C123" s="22">
        <f>'규정 본청'!B123</f>
        <v>1</v>
      </c>
      <c r="D123" s="22">
        <f>'규정 의회'!B123</f>
        <v>0</v>
      </c>
      <c r="E123" s="22">
        <f>'규정 직속'!B123</f>
        <v>0</v>
      </c>
      <c r="F123" s="22">
        <f>'규정 사업소'!B123</f>
        <v>0</v>
      </c>
      <c r="G123" s="22">
        <f>'규정 읍면'!C123</f>
        <v>0</v>
      </c>
      <c r="H123" s="22">
        <f>'규정 읍면'!B123-'규정 읍면'!C123</f>
        <v>2</v>
      </c>
    </row>
    <row r="124" spans="1:8" ht="21" customHeight="1">
      <c r="A124" s="21" t="s">
        <v>269</v>
      </c>
      <c r="B124" s="22">
        <f>SUM(C124:H124)</f>
        <v>0</v>
      </c>
      <c r="C124" s="22">
        <f>'규정 본청'!B124</f>
        <v>0</v>
      </c>
      <c r="D124" s="22">
        <f>'규정 의회'!B124</f>
        <v>0</v>
      </c>
      <c r="E124" s="22">
        <f>'규정 직속'!B124</f>
        <v>0</v>
      </c>
      <c r="F124" s="22">
        <f>'규정 사업소'!B124</f>
        <v>0</v>
      </c>
      <c r="G124" s="22">
        <f>'규정 읍면'!C124</f>
        <v>0</v>
      </c>
      <c r="H124" s="22">
        <f>'규정 읍면'!B124-'규정 읍면'!C124</f>
        <v>0</v>
      </c>
    </row>
    <row r="125" spans="1:8" ht="21" customHeight="1">
      <c r="A125" s="19" t="s">
        <v>160</v>
      </c>
      <c r="B125" s="20">
        <f t="shared" ref="B125:H125" si="15">SUM(B126:B127)</f>
        <v>1</v>
      </c>
      <c r="C125" s="20">
        <f t="shared" si="15"/>
        <v>0</v>
      </c>
      <c r="D125" s="20">
        <f t="shared" si="15"/>
        <v>0</v>
      </c>
      <c r="E125" s="20">
        <f t="shared" si="15"/>
        <v>1</v>
      </c>
      <c r="F125" s="20">
        <f t="shared" si="15"/>
        <v>0</v>
      </c>
      <c r="G125" s="20">
        <f t="shared" si="15"/>
        <v>0</v>
      </c>
      <c r="H125" s="20">
        <f t="shared" si="15"/>
        <v>0</v>
      </c>
    </row>
    <row r="126" spans="1:8" ht="21" customHeight="1">
      <c r="A126" s="21" t="s">
        <v>215</v>
      </c>
      <c r="B126" s="22">
        <f>SUM(C126:H126)</f>
        <v>0</v>
      </c>
      <c r="C126" s="22">
        <f>'규정 본청'!B126</f>
        <v>0</v>
      </c>
      <c r="D126" s="22">
        <f>'규정 의회'!B126</f>
        <v>0</v>
      </c>
      <c r="E126" s="22">
        <f>'규정 직속'!B126</f>
        <v>0</v>
      </c>
      <c r="F126" s="22">
        <f>'규정 사업소'!B126</f>
        <v>0</v>
      </c>
      <c r="G126" s="22">
        <f>'규정 읍면'!C126</f>
        <v>0</v>
      </c>
      <c r="H126" s="22">
        <f>'규정 읍면'!B126-'규정 읍면'!C126</f>
        <v>0</v>
      </c>
    </row>
    <row r="127" spans="1:8" ht="21" customHeight="1">
      <c r="A127" s="21" t="s">
        <v>216</v>
      </c>
      <c r="B127" s="22">
        <f>SUM(C127:H127)</f>
        <v>1</v>
      </c>
      <c r="C127" s="22">
        <f>'규정 본청'!B127</f>
        <v>0</v>
      </c>
      <c r="D127" s="22">
        <f>'규정 의회'!B127</f>
        <v>0</v>
      </c>
      <c r="E127" s="22">
        <f>'규정 직속'!B127</f>
        <v>1</v>
      </c>
      <c r="F127" s="22">
        <f>'규정 사업소'!B127</f>
        <v>0</v>
      </c>
      <c r="G127" s="22">
        <f>'규정 읍면'!C127</f>
        <v>0</v>
      </c>
      <c r="H127" s="22">
        <f>'규정 읍면'!B127-'규정 읍면'!C127</f>
        <v>0</v>
      </c>
    </row>
    <row r="128" spans="1:8" ht="21" customHeight="1">
      <c r="A128" s="19" t="s">
        <v>161</v>
      </c>
      <c r="B128" s="20">
        <f t="shared" ref="B128:H128" si="16">SUM(B129:B131)</f>
        <v>6</v>
      </c>
      <c r="C128" s="20">
        <f t="shared" si="16"/>
        <v>2</v>
      </c>
      <c r="D128" s="20">
        <f t="shared" si="16"/>
        <v>0</v>
      </c>
      <c r="E128" s="20">
        <f t="shared" si="16"/>
        <v>0</v>
      </c>
      <c r="F128" s="20">
        <f t="shared" si="16"/>
        <v>4</v>
      </c>
      <c r="G128" s="20">
        <f t="shared" si="16"/>
        <v>0</v>
      </c>
      <c r="H128" s="20">
        <f t="shared" si="16"/>
        <v>0</v>
      </c>
    </row>
    <row r="129" spans="1:8" ht="21" customHeight="1">
      <c r="A129" s="21" t="s">
        <v>217</v>
      </c>
      <c r="B129" s="22">
        <f>SUM(C129:H129)</f>
        <v>1</v>
      </c>
      <c r="C129" s="22">
        <f>'규정 본청'!B129</f>
        <v>1</v>
      </c>
      <c r="D129" s="22">
        <f>'규정 의회'!B129</f>
        <v>0</v>
      </c>
      <c r="E129" s="22">
        <f>'규정 직속'!B129</f>
        <v>0</v>
      </c>
      <c r="F129" s="22">
        <f>'규정 사업소'!B129</f>
        <v>0</v>
      </c>
      <c r="G129" s="22">
        <f>'규정 읍면'!C129</f>
        <v>0</v>
      </c>
      <c r="H129" s="22">
        <f>'규정 읍면'!B129-'규정 읍면'!C129</f>
        <v>0</v>
      </c>
    </row>
    <row r="130" spans="1:8" ht="21" customHeight="1">
      <c r="A130" s="21" t="s">
        <v>243</v>
      </c>
      <c r="B130" s="22">
        <f>SUM(C130:H130)</f>
        <v>1</v>
      </c>
      <c r="C130" s="22">
        <f>'규정 본청'!B130</f>
        <v>1</v>
      </c>
      <c r="D130" s="22">
        <f>'규정 의회'!B130</f>
        <v>0</v>
      </c>
      <c r="E130" s="22">
        <f>'규정 직속'!B131</f>
        <v>0</v>
      </c>
      <c r="F130" s="22">
        <f>'규정 사업소'!B130</f>
        <v>0</v>
      </c>
      <c r="G130" s="22">
        <f>'규정 읍면'!C131</f>
        <v>0</v>
      </c>
      <c r="H130" s="22">
        <f>'규정 읍면'!B131-'규정 읍면'!C131</f>
        <v>0</v>
      </c>
    </row>
    <row r="131" spans="1:8" ht="21" customHeight="1">
      <c r="A131" s="21" t="s">
        <v>218</v>
      </c>
      <c r="B131" s="22">
        <f>SUM(C131:H131)</f>
        <v>4</v>
      </c>
      <c r="C131" s="22">
        <f>'규정 본청'!B131</f>
        <v>0</v>
      </c>
      <c r="D131" s="22">
        <f>'규정 의회'!B130</f>
        <v>0</v>
      </c>
      <c r="E131" s="22">
        <f>'규정 직속'!B131</f>
        <v>0</v>
      </c>
      <c r="F131" s="22">
        <f>'규정 사업소'!B131</f>
        <v>4</v>
      </c>
      <c r="G131" s="22">
        <f>'규정 읍면'!C131</f>
        <v>0</v>
      </c>
      <c r="H131" s="22">
        <f>'규정 읍면'!B131-'규정 읍면'!C131</f>
        <v>0</v>
      </c>
    </row>
    <row r="132" spans="1:8" ht="21" customHeight="1">
      <c r="A132" s="19" t="s">
        <v>162</v>
      </c>
      <c r="B132" s="20">
        <f t="shared" ref="B132:H132" si="17">SUM(B133:B134)</f>
        <v>31</v>
      </c>
      <c r="C132" s="20">
        <f t="shared" si="17"/>
        <v>0</v>
      </c>
      <c r="D132" s="20">
        <f t="shared" si="17"/>
        <v>0</v>
      </c>
      <c r="E132" s="20">
        <f t="shared" si="17"/>
        <v>30</v>
      </c>
      <c r="F132" s="20">
        <f t="shared" si="17"/>
        <v>1</v>
      </c>
      <c r="G132" s="20">
        <f t="shared" si="17"/>
        <v>0</v>
      </c>
      <c r="H132" s="20">
        <f t="shared" si="17"/>
        <v>0</v>
      </c>
    </row>
    <row r="133" spans="1:8" ht="21" customHeight="1">
      <c r="A133" s="21" t="s">
        <v>272</v>
      </c>
      <c r="B133" s="22">
        <f>SUM(C133:H133)</f>
        <v>3</v>
      </c>
      <c r="C133" s="22">
        <f>'규정 본청'!B133</f>
        <v>0</v>
      </c>
      <c r="D133" s="22">
        <f>'규정 의회'!B133</f>
        <v>0</v>
      </c>
      <c r="E133" s="22">
        <f>'규정 직속'!B133</f>
        <v>3</v>
      </c>
      <c r="F133" s="22">
        <f>'규정 사업소'!B133</f>
        <v>0</v>
      </c>
      <c r="G133" s="22">
        <f>'규정 읍면'!C133</f>
        <v>0</v>
      </c>
      <c r="H133" s="22">
        <f>'규정 읍면'!B133-'규정 읍면'!C133</f>
        <v>0</v>
      </c>
    </row>
    <row r="134" spans="1:8" ht="21" customHeight="1">
      <c r="A134" s="21" t="s">
        <v>273</v>
      </c>
      <c r="B134" s="22">
        <f>SUM(C134:H134)</f>
        <v>28</v>
      </c>
      <c r="C134" s="22">
        <f>'규정 본청'!B134</f>
        <v>0</v>
      </c>
      <c r="D134" s="22">
        <f>'규정 의회'!B134</f>
        <v>0</v>
      </c>
      <c r="E134" s="22">
        <f>'규정 직속'!B134</f>
        <v>27</v>
      </c>
      <c r="F134" s="22">
        <f>'규정 사업소'!B134</f>
        <v>1</v>
      </c>
      <c r="G134" s="22">
        <f>'규정 읍면'!C134</f>
        <v>0</v>
      </c>
      <c r="H134" s="22">
        <f>'규정 읍면'!B134-'규정 읍면'!C134</f>
        <v>0</v>
      </c>
    </row>
    <row r="135" spans="1:8" ht="21" customHeight="1">
      <c r="A135" s="19" t="s">
        <v>163</v>
      </c>
      <c r="B135" s="41">
        <f t="shared" ref="B135:H135" si="18">B136+B141+B151+B163+B177</f>
        <v>80</v>
      </c>
      <c r="C135" s="41">
        <f t="shared" si="18"/>
        <v>28</v>
      </c>
      <c r="D135" s="20">
        <f t="shared" si="18"/>
        <v>3</v>
      </c>
      <c r="E135" s="20">
        <f t="shared" si="18"/>
        <v>9</v>
      </c>
      <c r="F135" s="69">
        <f t="shared" si="18"/>
        <v>12</v>
      </c>
      <c r="G135" s="20">
        <f t="shared" si="18"/>
        <v>6</v>
      </c>
      <c r="H135" s="20">
        <f t="shared" si="18"/>
        <v>22</v>
      </c>
    </row>
    <row r="136" spans="1:8" s="3" customFormat="1" ht="21" customHeight="1">
      <c r="A136" s="23" t="s">
        <v>155</v>
      </c>
      <c r="B136" s="24">
        <f>SUM(B137:B140)</f>
        <v>4</v>
      </c>
      <c r="C136" s="24">
        <f t="shared" ref="C136:H136" si="19">SUM(C137:C140)</f>
        <v>3</v>
      </c>
      <c r="D136" s="24">
        <f t="shared" si="19"/>
        <v>0</v>
      </c>
      <c r="E136" s="24">
        <f t="shared" si="19"/>
        <v>0</v>
      </c>
      <c r="F136" s="24">
        <f t="shared" si="19"/>
        <v>1</v>
      </c>
      <c r="G136" s="24">
        <f t="shared" si="19"/>
        <v>0</v>
      </c>
      <c r="H136" s="24">
        <f t="shared" si="19"/>
        <v>0</v>
      </c>
    </row>
    <row r="137" spans="1:8" ht="21" customHeight="1">
      <c r="A137" s="21" t="s">
        <v>219</v>
      </c>
      <c r="B137" s="22">
        <f>SUM(C137:H137)</f>
        <v>1</v>
      </c>
      <c r="C137" s="22">
        <f>'규정 본청'!B137</f>
        <v>1</v>
      </c>
      <c r="D137" s="22">
        <f>'규정 의회'!B137</f>
        <v>0</v>
      </c>
      <c r="E137" s="22">
        <f>'규정 직속'!B137</f>
        <v>0</v>
      </c>
      <c r="F137" s="22">
        <f>'규정 사업소'!B137</f>
        <v>0</v>
      </c>
      <c r="G137" s="22">
        <f>'규정 읍면'!C137</f>
        <v>0</v>
      </c>
      <c r="H137" s="22">
        <f>'규정 읍면'!B137-'규정 읍면'!C137</f>
        <v>0</v>
      </c>
    </row>
    <row r="138" spans="1:8" ht="21" customHeight="1">
      <c r="A138" s="21" t="s">
        <v>220</v>
      </c>
      <c r="B138" s="22">
        <f>SUM(C138:H138)</f>
        <v>1</v>
      </c>
      <c r="C138" s="22">
        <f>'규정 본청'!B138</f>
        <v>1</v>
      </c>
      <c r="D138" s="22">
        <f>'규정 의회'!B138</f>
        <v>0</v>
      </c>
      <c r="E138" s="22">
        <f>'규정 직속'!B138</f>
        <v>0</v>
      </c>
      <c r="F138" s="22">
        <f>'규정 사업소'!B138</f>
        <v>0</v>
      </c>
      <c r="G138" s="22">
        <f>'규정 읍면'!C138</f>
        <v>0</v>
      </c>
      <c r="H138" s="22">
        <f>'규정 읍면'!B138-'규정 읍면'!C138</f>
        <v>0</v>
      </c>
    </row>
    <row r="139" spans="1:8" ht="21" customHeight="1">
      <c r="A139" s="64" t="s">
        <v>221</v>
      </c>
      <c r="B139" s="22">
        <f>SUM(C139:H139)</f>
        <v>1</v>
      </c>
      <c r="C139" s="22">
        <f>'규정 본청'!B139</f>
        <v>1</v>
      </c>
      <c r="D139" s="22">
        <f>'규정 의회'!B139</f>
        <v>0</v>
      </c>
      <c r="E139" s="22">
        <f>'규정 직속'!B139</f>
        <v>0</v>
      </c>
      <c r="F139" s="22">
        <f>'규정 사업소'!B139</f>
        <v>0</v>
      </c>
      <c r="G139" s="22">
        <f>'규정 읍면'!C139</f>
        <v>0</v>
      </c>
      <c r="H139" s="22">
        <f>'규정 읍면'!B139-'규정 읍면'!C139</f>
        <v>0</v>
      </c>
    </row>
    <row r="140" spans="1:8" ht="21" customHeight="1">
      <c r="A140" s="38" t="s">
        <v>283</v>
      </c>
      <c r="B140" s="22">
        <f>SUM(C140:H140)</f>
        <v>1</v>
      </c>
      <c r="C140" s="52">
        <f>'규정 본청'!B140</f>
        <v>0</v>
      </c>
      <c r="D140" s="22">
        <f>'규정 의회'!B140</f>
        <v>0</v>
      </c>
      <c r="E140" s="22">
        <f>'규정 직속'!B140</f>
        <v>0</v>
      </c>
      <c r="F140" s="59">
        <f>'규정 사업소'!B140</f>
        <v>1</v>
      </c>
      <c r="G140" s="22">
        <f>'규정 읍면'!C140</f>
        <v>0</v>
      </c>
      <c r="H140" s="22">
        <f>'규정 읍면'!B140-'규정 읍면'!C140</f>
        <v>0</v>
      </c>
    </row>
    <row r="141" spans="1:8" s="3" customFormat="1" ht="21" customHeight="1">
      <c r="A141" s="23" t="s">
        <v>156</v>
      </c>
      <c r="B141" s="24">
        <f t="shared" ref="B141:H141" si="20">SUM(B142:B150)</f>
        <v>12</v>
      </c>
      <c r="C141" s="58">
        <f t="shared" si="20"/>
        <v>7</v>
      </c>
      <c r="D141" s="24">
        <f t="shared" si="20"/>
        <v>1</v>
      </c>
      <c r="E141" s="24">
        <f t="shared" si="20"/>
        <v>1</v>
      </c>
      <c r="F141" s="61">
        <f t="shared" si="20"/>
        <v>2</v>
      </c>
      <c r="G141" s="24">
        <f t="shared" si="20"/>
        <v>0</v>
      </c>
      <c r="H141" s="61">
        <f t="shared" si="20"/>
        <v>1</v>
      </c>
    </row>
    <row r="142" spans="1:8" ht="21" customHeight="1">
      <c r="A142" s="21" t="s">
        <v>219</v>
      </c>
      <c r="B142" s="57">
        <f t="shared" ref="B142:B182" si="21">SUM(C142:H142)</f>
        <v>2</v>
      </c>
      <c r="C142" s="57">
        <f>'규정 본청'!B142</f>
        <v>2</v>
      </c>
      <c r="D142" s="22">
        <f>'규정 의회'!B142</f>
        <v>0</v>
      </c>
      <c r="E142" s="22">
        <f>'규정 직속'!B142</f>
        <v>0</v>
      </c>
      <c r="F142" s="22">
        <f>'규정 사업소'!B142</f>
        <v>0</v>
      </c>
      <c r="G142" s="22">
        <f>'규정 읍면'!C142</f>
        <v>0</v>
      </c>
      <c r="H142" s="22">
        <f>'규정 읍면'!B142-'규정 읍면'!C142</f>
        <v>0</v>
      </c>
    </row>
    <row r="143" spans="1:8" ht="21" customHeight="1">
      <c r="A143" s="21" t="s">
        <v>220</v>
      </c>
      <c r="B143" s="22">
        <f t="shared" si="21"/>
        <v>0</v>
      </c>
      <c r="C143" s="22">
        <f>'규정 본청'!B143</f>
        <v>0</v>
      </c>
      <c r="D143" s="22">
        <f>'규정 의회'!B143</f>
        <v>0</v>
      </c>
      <c r="E143" s="22">
        <f>'규정 직속'!B143</f>
        <v>0</v>
      </c>
      <c r="F143" s="22">
        <f>'규정 사업소'!B143</f>
        <v>0</v>
      </c>
      <c r="G143" s="22">
        <f>'규정 읍면'!C143</f>
        <v>0</v>
      </c>
      <c r="H143" s="22">
        <f>'규정 읍면'!B143-'규정 읍면'!C143</f>
        <v>0</v>
      </c>
    </row>
    <row r="144" spans="1:8" ht="21.2" customHeight="1">
      <c r="A144" s="21" t="s">
        <v>223</v>
      </c>
      <c r="B144" s="22">
        <f t="shared" si="21"/>
        <v>2</v>
      </c>
      <c r="C144" s="22">
        <f>'규정 본청'!B144</f>
        <v>1</v>
      </c>
      <c r="D144" s="22">
        <f>'규정 의회'!B144</f>
        <v>0</v>
      </c>
      <c r="E144" s="22">
        <f>'규정 직속'!B144</f>
        <v>0</v>
      </c>
      <c r="F144" s="22">
        <f>'규정 사업소'!B144</f>
        <v>1</v>
      </c>
      <c r="G144" s="22">
        <f>'규정 읍면'!C144</f>
        <v>0</v>
      </c>
      <c r="H144" s="22">
        <f>'규정 읍면'!B144-'규정 읍면'!C144</f>
        <v>0</v>
      </c>
    </row>
    <row r="145" spans="1:17" ht="21" customHeight="1">
      <c r="A145" s="21" t="s">
        <v>221</v>
      </c>
      <c r="B145" s="60">
        <f t="shared" si="21"/>
        <v>5</v>
      </c>
      <c r="C145" s="22">
        <f>'규정 본청'!B145</f>
        <v>2</v>
      </c>
      <c r="D145" s="57">
        <f>'규정 의회'!B145</f>
        <v>1</v>
      </c>
      <c r="E145" s="22">
        <f>'규정 직속'!B145</f>
        <v>1</v>
      </c>
      <c r="F145" s="22">
        <f>'규정 사업소'!B145</f>
        <v>0</v>
      </c>
      <c r="G145" s="22">
        <f>'규정 읍면'!C145</f>
        <v>0</v>
      </c>
      <c r="H145" s="43">
        <f>'규정 읍면'!B145-'규정 읍면'!C145</f>
        <v>1</v>
      </c>
    </row>
    <row r="146" spans="1:17" ht="21.2" customHeight="1">
      <c r="A146" s="21" t="s">
        <v>224</v>
      </c>
      <c r="B146" s="22">
        <f t="shared" si="21"/>
        <v>1</v>
      </c>
      <c r="C146" s="22">
        <f>'규정 본청'!B146</f>
        <v>1</v>
      </c>
      <c r="D146" s="22">
        <f>'규정 의회'!B146</f>
        <v>0</v>
      </c>
      <c r="E146" s="22">
        <f>'규정 직속'!B146</f>
        <v>0</v>
      </c>
      <c r="F146" s="22">
        <f>'규정 사업소'!B146</f>
        <v>0</v>
      </c>
      <c r="G146" s="22">
        <f>'규정 읍면'!C146</f>
        <v>0</v>
      </c>
      <c r="H146" s="22">
        <f>'규정 읍면'!B146-'규정 읍면'!C146</f>
        <v>0</v>
      </c>
    </row>
    <row r="147" spans="1:17" ht="21.2" customHeight="1">
      <c r="A147" s="21" t="s">
        <v>225</v>
      </c>
      <c r="B147" s="22">
        <f t="shared" si="21"/>
        <v>1</v>
      </c>
      <c r="C147" s="22">
        <f>'규정 본청'!B147</f>
        <v>1</v>
      </c>
      <c r="D147" s="22">
        <f>'규정 의회'!B147</f>
        <v>0</v>
      </c>
      <c r="E147" s="22">
        <f>'규정 직속'!B147</f>
        <v>0</v>
      </c>
      <c r="F147" s="22">
        <f>'규정 사업소'!B147</f>
        <v>0</v>
      </c>
      <c r="G147" s="22">
        <f>'규정 읍면'!C147</f>
        <v>0</v>
      </c>
      <c r="H147" s="22">
        <f>'규정 읍면'!B147-'규정 읍면'!C147</f>
        <v>0</v>
      </c>
    </row>
    <row r="148" spans="1:17" ht="21.2" customHeight="1">
      <c r="A148" s="21" t="s">
        <v>226</v>
      </c>
      <c r="B148" s="57">
        <f t="shared" si="21"/>
        <v>1</v>
      </c>
      <c r="C148" s="22">
        <f>'규정 본청'!B148</f>
        <v>0</v>
      </c>
      <c r="D148" s="22">
        <f>'규정 의회'!B148</f>
        <v>0</v>
      </c>
      <c r="E148" s="22">
        <f>'규정 직속'!B148</f>
        <v>0</v>
      </c>
      <c r="F148" s="57">
        <f>'규정 사업소'!B148</f>
        <v>1</v>
      </c>
      <c r="G148" s="22">
        <f>'규정 읍면'!C148</f>
        <v>0</v>
      </c>
      <c r="H148" s="22">
        <f>'규정 읍면'!B148-'규정 읍면'!C148</f>
        <v>0</v>
      </c>
    </row>
    <row r="149" spans="1:17" ht="21.2" customHeight="1">
      <c r="A149" s="21" t="s">
        <v>227</v>
      </c>
      <c r="B149" s="57">
        <f>SUM(C149:H149)</f>
        <v>0</v>
      </c>
      <c r="C149" s="22">
        <f>'규정 본청'!B149</f>
        <v>0</v>
      </c>
      <c r="D149" s="57">
        <f>'규정 의회'!B149</f>
        <v>0</v>
      </c>
      <c r="E149" s="22">
        <f>'규정 직속'!B149</f>
        <v>0</v>
      </c>
      <c r="F149" s="22">
        <f>'규정 사업소'!B149</f>
        <v>0</v>
      </c>
      <c r="G149" s="22">
        <f>'규정 읍면'!C149</f>
        <v>0</v>
      </c>
      <c r="H149" s="22">
        <f>'규정 읍면'!B149-'규정 읍면'!C149</f>
        <v>0</v>
      </c>
    </row>
    <row r="150" spans="1:17" ht="21.2" customHeight="1">
      <c r="A150" s="21" t="s">
        <v>222</v>
      </c>
      <c r="B150" s="43">
        <f t="shared" si="21"/>
        <v>0</v>
      </c>
      <c r="C150" s="72">
        <f>'규정 본청'!B150</f>
        <v>0</v>
      </c>
      <c r="D150" s="22">
        <f>'규정 의회'!B150</f>
        <v>0</v>
      </c>
      <c r="E150" s="22">
        <f>'규정 직속'!B150</f>
        <v>0</v>
      </c>
      <c r="F150" s="22">
        <f>'규정 사업소'!B150</f>
        <v>0</v>
      </c>
      <c r="G150" s="22">
        <f>'규정 읍면'!C150</f>
        <v>0</v>
      </c>
      <c r="H150" s="22">
        <f>'규정 읍면'!B150-'규정 읍면'!C150</f>
        <v>0</v>
      </c>
    </row>
    <row r="151" spans="1:17" s="3" customFormat="1" ht="21.2" customHeight="1">
      <c r="A151" s="23" t="s">
        <v>157</v>
      </c>
      <c r="B151" s="40">
        <f t="shared" si="21"/>
        <v>17</v>
      </c>
      <c r="C151" s="40">
        <f t="shared" ref="C151:H151" si="22">SUM(C152:C162)</f>
        <v>6</v>
      </c>
      <c r="D151" s="24">
        <f t="shared" si="22"/>
        <v>2</v>
      </c>
      <c r="E151" s="36">
        <f t="shared" si="22"/>
        <v>2</v>
      </c>
      <c r="F151" s="24">
        <f t="shared" si="22"/>
        <v>3</v>
      </c>
      <c r="G151" s="61">
        <f t="shared" si="22"/>
        <v>2</v>
      </c>
      <c r="H151" s="24">
        <f t="shared" si="22"/>
        <v>2</v>
      </c>
    </row>
    <row r="152" spans="1:17" ht="21.2" customHeight="1">
      <c r="A152" s="21" t="s">
        <v>228</v>
      </c>
      <c r="B152" s="22">
        <f t="shared" si="21"/>
        <v>1</v>
      </c>
      <c r="C152" s="22">
        <f>'규정 본청'!B152</f>
        <v>0</v>
      </c>
      <c r="D152" s="22">
        <f>'규정 의회'!B152</f>
        <v>1</v>
      </c>
      <c r="E152" s="22">
        <f>'규정 직속'!B152</f>
        <v>0</v>
      </c>
      <c r="F152" s="22">
        <f>'규정 사업소'!B152</f>
        <v>0</v>
      </c>
      <c r="G152" s="22">
        <f>'규정 읍면'!C152</f>
        <v>0</v>
      </c>
      <c r="H152" s="22">
        <f>'규정 읍면'!B152-'규정 읍면'!C152</f>
        <v>0</v>
      </c>
    </row>
    <row r="153" spans="1:17" s="5" customFormat="1" ht="19.5" customHeight="1">
      <c r="A153" s="62" t="s">
        <v>143</v>
      </c>
      <c r="B153" s="60">
        <f t="shared" ref="B153" si="23">SUM(C153:P153)</f>
        <v>1</v>
      </c>
      <c r="C153" s="22">
        <f>'규정 본청'!B153</f>
        <v>1</v>
      </c>
      <c r="D153" s="22">
        <f>'규정 의회'!B153</f>
        <v>0</v>
      </c>
      <c r="E153" s="22">
        <f>'규정 직속'!B154</f>
        <v>0</v>
      </c>
      <c r="F153" s="22">
        <f>'규정 사업소'!B153</f>
        <v>0</v>
      </c>
      <c r="G153" s="22">
        <f>'규정 읍면'!C153</f>
        <v>0</v>
      </c>
      <c r="H153" s="22">
        <f>'규정 읍면'!B153-'규정 읍면'!C153</f>
        <v>0</v>
      </c>
      <c r="I153" s="49"/>
      <c r="J153" s="49"/>
      <c r="K153" s="49"/>
      <c r="L153" s="49"/>
      <c r="M153" s="49"/>
      <c r="N153" s="49"/>
      <c r="O153" s="49"/>
      <c r="P153" s="49"/>
      <c r="Q153" s="50"/>
    </row>
    <row r="154" spans="1:17" ht="21.2" customHeight="1">
      <c r="A154" s="21" t="s">
        <v>229</v>
      </c>
      <c r="B154" s="22">
        <f t="shared" si="21"/>
        <v>2</v>
      </c>
      <c r="C154" s="22">
        <f>'규정 본청'!B154</f>
        <v>1</v>
      </c>
      <c r="D154" s="22">
        <f>'규정 의회'!B154</f>
        <v>0</v>
      </c>
      <c r="E154" s="22">
        <f>'규정 직속'!B154</f>
        <v>0</v>
      </c>
      <c r="F154" s="22">
        <f>'규정 사업소'!B154</f>
        <v>1</v>
      </c>
      <c r="G154" s="22">
        <f>'규정 읍면'!C154</f>
        <v>0</v>
      </c>
      <c r="H154" s="22">
        <f>'규정 읍면'!B154-'규정 읍면'!C154</f>
        <v>0</v>
      </c>
    </row>
    <row r="155" spans="1:17" ht="21.2" customHeight="1">
      <c r="A155" s="21" t="s">
        <v>230</v>
      </c>
      <c r="B155" s="43">
        <f t="shared" si="21"/>
        <v>1</v>
      </c>
      <c r="C155" s="43">
        <f>'규정 본청'!B155</f>
        <v>0</v>
      </c>
      <c r="D155" s="22">
        <f>'규정 의회'!B155</f>
        <v>0</v>
      </c>
      <c r="E155" s="22">
        <f>'규정 직속'!B155</f>
        <v>0</v>
      </c>
      <c r="F155" s="22">
        <f>'규정 사업소'!B155</f>
        <v>1</v>
      </c>
      <c r="G155" s="22">
        <f>'규정 읍면'!C155</f>
        <v>0</v>
      </c>
      <c r="H155" s="22">
        <f>'규정 읍면'!B155-'규정 읍면'!C155</f>
        <v>0</v>
      </c>
    </row>
    <row r="156" spans="1:17" ht="21.2" customHeight="1">
      <c r="A156" s="21" t="s">
        <v>231</v>
      </c>
      <c r="B156" s="22">
        <f t="shared" si="21"/>
        <v>4</v>
      </c>
      <c r="C156" s="22">
        <f>'규정 본청'!B156</f>
        <v>2</v>
      </c>
      <c r="D156" s="37">
        <f>'규정 의회'!B156</f>
        <v>0</v>
      </c>
      <c r="E156" s="22">
        <f>'규정 직속'!B156</f>
        <v>0</v>
      </c>
      <c r="F156" s="22">
        <f>'규정 사업소'!B156</f>
        <v>0</v>
      </c>
      <c r="G156" s="43">
        <f>'규정 읍면'!C156</f>
        <v>1</v>
      </c>
      <c r="H156" s="22">
        <f>'규정 읍면'!B156-'규정 읍면'!C156</f>
        <v>1</v>
      </c>
    </row>
    <row r="157" spans="1:17" ht="21.2" customHeight="1">
      <c r="A157" s="63" t="s">
        <v>239</v>
      </c>
      <c r="B157" s="37">
        <f t="shared" si="21"/>
        <v>1</v>
      </c>
      <c r="C157" s="22">
        <f>'규정 본청'!B157</f>
        <v>0</v>
      </c>
      <c r="D157" s="53">
        <f>'규정 의회'!B157</f>
        <v>0</v>
      </c>
      <c r="E157" s="65">
        <v>1</v>
      </c>
      <c r="F157" s="22">
        <f>'규정 사업소'!B157</f>
        <v>0</v>
      </c>
      <c r="G157" s="22">
        <f>'규정 읍면'!C157</f>
        <v>0</v>
      </c>
      <c r="H157" s="22">
        <f>'규정 읍면'!B157-'규정 읍면'!C157</f>
        <v>0</v>
      </c>
    </row>
    <row r="158" spans="1:17" ht="21.2" customHeight="1">
      <c r="A158" s="21" t="s">
        <v>232</v>
      </c>
      <c r="B158" s="37">
        <f t="shared" si="21"/>
        <v>3</v>
      </c>
      <c r="C158" s="22">
        <f>'규정 본청'!B158</f>
        <v>1</v>
      </c>
      <c r="D158" s="22">
        <f>'규정 의회'!B158</f>
        <v>0</v>
      </c>
      <c r="E158" s="22">
        <f>'규정 직속'!B158</f>
        <v>1</v>
      </c>
      <c r="F158" s="22">
        <f>'규정 사업소'!B158</f>
        <v>0</v>
      </c>
      <c r="G158" s="22">
        <f>'규정 읍면'!C158</f>
        <v>1</v>
      </c>
      <c r="H158" s="37">
        <f>'규정 읍면'!B158-'규정 읍면'!C158</f>
        <v>0</v>
      </c>
    </row>
    <row r="159" spans="1:17" ht="21.2" customHeight="1">
      <c r="A159" s="21" t="s">
        <v>233</v>
      </c>
      <c r="B159" s="22">
        <f t="shared" si="21"/>
        <v>0</v>
      </c>
      <c r="C159" s="22">
        <f>'규정 본청'!B159</f>
        <v>0</v>
      </c>
      <c r="D159" s="22">
        <f>'규정 의회'!B159</f>
        <v>0</v>
      </c>
      <c r="E159" s="22">
        <f>'규정 직속'!B159</f>
        <v>0</v>
      </c>
      <c r="F159" s="22">
        <f>'규정 사업소'!B159</f>
        <v>0</v>
      </c>
      <c r="G159" s="22">
        <f>'규정 읍면'!C159</f>
        <v>0</v>
      </c>
      <c r="H159" s="22">
        <f>'규정 읍면'!B159-'규정 읍면'!C159</f>
        <v>0</v>
      </c>
    </row>
    <row r="160" spans="1:17" ht="21.2" customHeight="1">
      <c r="A160" s="21" t="s">
        <v>234</v>
      </c>
      <c r="B160" s="22">
        <f t="shared" si="21"/>
        <v>1</v>
      </c>
      <c r="C160" s="22">
        <f>'규정 본청'!B160</f>
        <v>0</v>
      </c>
      <c r="D160" s="22">
        <f>'규정 의회'!B160</f>
        <v>0</v>
      </c>
      <c r="E160" s="22">
        <f>'규정 직속'!B160</f>
        <v>0</v>
      </c>
      <c r="F160" s="22">
        <f>'규정 사업소'!B160</f>
        <v>1</v>
      </c>
      <c r="G160" s="22">
        <f>'규정 읍면'!C160</f>
        <v>0</v>
      </c>
      <c r="H160" s="22">
        <f>'규정 읍면'!B160-'규정 읍면'!C160</f>
        <v>0</v>
      </c>
    </row>
    <row r="161" spans="1:8" ht="21.2" customHeight="1">
      <c r="A161" s="31" t="s">
        <v>235</v>
      </c>
      <c r="B161" s="73">
        <f t="shared" si="21"/>
        <v>1</v>
      </c>
      <c r="C161" s="73">
        <f>'규정 본청'!B161</f>
        <v>1</v>
      </c>
      <c r="D161" s="32">
        <f>'규정 의회'!B161</f>
        <v>0</v>
      </c>
      <c r="E161" s="32">
        <f>'규정 직속'!B161</f>
        <v>0</v>
      </c>
      <c r="F161" s="32">
        <f>'규정 사업소'!B161</f>
        <v>0</v>
      </c>
      <c r="G161" s="32">
        <f>'규정 읍면'!C161</f>
        <v>0</v>
      </c>
      <c r="H161" s="32">
        <f>'규정 읍면'!B161-'규정 읍면'!C161</f>
        <v>0</v>
      </c>
    </row>
    <row r="162" spans="1:8" ht="21.2" customHeight="1">
      <c r="A162" s="31" t="s">
        <v>236</v>
      </c>
      <c r="B162" s="74">
        <f t="shared" si="21"/>
        <v>2</v>
      </c>
      <c r="C162" s="73">
        <f>'규정 본청'!B162</f>
        <v>0</v>
      </c>
      <c r="D162" s="79">
        <f>'규정 의회'!B162</f>
        <v>1</v>
      </c>
      <c r="E162" s="32">
        <f>'규정 직속'!B162</f>
        <v>0</v>
      </c>
      <c r="F162" s="32">
        <f>'규정 사업소'!B162</f>
        <v>0</v>
      </c>
      <c r="G162" s="32">
        <f>'규정 읍면'!C162</f>
        <v>0</v>
      </c>
      <c r="H162" s="79">
        <f>'규정 읍면'!B162-'규정 읍면'!C162</f>
        <v>1</v>
      </c>
    </row>
    <row r="163" spans="1:8" s="3" customFormat="1" ht="21.2" customHeight="1">
      <c r="A163" s="23" t="s">
        <v>158</v>
      </c>
      <c r="B163" s="40">
        <f t="shared" si="21"/>
        <v>47</v>
      </c>
      <c r="C163" s="40">
        <f t="shared" ref="C163:H163" si="24">SUM(C164:C176)</f>
        <v>12</v>
      </c>
      <c r="D163" s="24">
        <f t="shared" si="24"/>
        <v>0</v>
      </c>
      <c r="E163" s="40">
        <f t="shared" si="24"/>
        <v>6</v>
      </c>
      <c r="F163" s="40">
        <f t="shared" si="24"/>
        <v>6</v>
      </c>
      <c r="G163" s="40">
        <f t="shared" si="24"/>
        <v>4</v>
      </c>
      <c r="H163" s="40">
        <f t="shared" si="24"/>
        <v>19</v>
      </c>
    </row>
    <row r="164" spans="1:8" ht="21.2" customHeight="1">
      <c r="A164" s="21" t="s">
        <v>228</v>
      </c>
      <c r="B164" s="22">
        <f t="shared" si="21"/>
        <v>1</v>
      </c>
      <c r="C164" s="22">
        <f>'규정 본청'!B164</f>
        <v>0</v>
      </c>
      <c r="D164" s="22">
        <f>'규정 의회'!B164</f>
        <v>0</v>
      </c>
      <c r="E164" s="22">
        <f>'규정 직속'!B164</f>
        <v>0</v>
      </c>
      <c r="F164" s="22">
        <f>'규정 사업소'!B164</f>
        <v>1</v>
      </c>
      <c r="G164" s="22">
        <f>'규정 읍면'!C164</f>
        <v>0</v>
      </c>
      <c r="H164" s="22">
        <f>'규정 읍면'!B164-'규정 읍면'!C164</f>
        <v>0</v>
      </c>
    </row>
    <row r="165" spans="1:8" ht="21.2" customHeight="1">
      <c r="A165" s="21" t="s">
        <v>237</v>
      </c>
      <c r="B165" s="57">
        <f t="shared" si="21"/>
        <v>1</v>
      </c>
      <c r="C165" s="57">
        <f>'규정 본청'!B165</f>
        <v>1</v>
      </c>
      <c r="D165" s="22">
        <f>'규정 의회'!B165</f>
        <v>0</v>
      </c>
      <c r="E165" s="22">
        <f>'규정 직속'!B165</f>
        <v>0</v>
      </c>
      <c r="F165" s="22">
        <f>'규정 사업소'!B165</f>
        <v>0</v>
      </c>
      <c r="G165" s="22">
        <f>'규정 읍면'!C165</f>
        <v>0</v>
      </c>
      <c r="H165" s="22">
        <f>'규정 읍면'!B165-'규정 읍면'!C165</f>
        <v>0</v>
      </c>
    </row>
    <row r="166" spans="1:8" ht="21.2" customHeight="1">
      <c r="A166" s="31" t="s">
        <v>230</v>
      </c>
      <c r="B166" s="73">
        <f t="shared" si="21"/>
        <v>1</v>
      </c>
      <c r="C166" s="32">
        <f>'규정 본청'!B166</f>
        <v>0</v>
      </c>
      <c r="D166" s="32">
        <f>'규정 의회'!B166</f>
        <v>0</v>
      </c>
      <c r="E166" s="32">
        <f>'규정 직속'!B166</f>
        <v>0</v>
      </c>
      <c r="F166" s="73">
        <f>'규정 사업소'!B166</f>
        <v>1</v>
      </c>
      <c r="G166" s="32">
        <f>'규정 읍면'!C166</f>
        <v>0</v>
      </c>
      <c r="H166" s="32">
        <f>'규정 읍면'!B166-'규정 읍면'!C166</f>
        <v>0</v>
      </c>
    </row>
    <row r="167" spans="1:8" ht="21.2" customHeight="1">
      <c r="A167" s="21" t="s">
        <v>234</v>
      </c>
      <c r="B167" s="22">
        <f t="shared" si="21"/>
        <v>1</v>
      </c>
      <c r="C167" s="22">
        <f>'규정 본청'!B167</f>
        <v>1</v>
      </c>
      <c r="D167" s="22">
        <f>'규정 의회'!B167</f>
        <v>0</v>
      </c>
      <c r="E167" s="22">
        <f>'규정 직속'!B167</f>
        <v>0</v>
      </c>
      <c r="F167" s="22">
        <f>'규정 사업소'!B167</f>
        <v>0</v>
      </c>
      <c r="G167" s="22">
        <f>'규정 읍면'!C167</f>
        <v>0</v>
      </c>
      <c r="H167" s="22">
        <f>'규정 읍면'!B167-'규정 읍면'!C167</f>
        <v>0</v>
      </c>
    </row>
    <row r="168" spans="1:8" ht="21.2" customHeight="1">
      <c r="A168" s="21" t="s">
        <v>231</v>
      </c>
      <c r="B168" s="37">
        <f t="shared" si="21"/>
        <v>21</v>
      </c>
      <c r="C168" s="22">
        <f>'규정 본청'!B168</f>
        <v>6</v>
      </c>
      <c r="D168" s="22">
        <f>'규정 의회'!B168</f>
        <v>0</v>
      </c>
      <c r="E168" s="22">
        <f>'규정 직속'!B168</f>
        <v>2</v>
      </c>
      <c r="F168" s="22">
        <f>'규정 사업소'!B168</f>
        <v>0</v>
      </c>
      <c r="G168" s="43">
        <f>'규정 읍면'!C168</f>
        <v>4</v>
      </c>
      <c r="H168" s="37">
        <f>'규정 읍면'!B168-'규정 읍면'!C168</f>
        <v>9</v>
      </c>
    </row>
    <row r="169" spans="1:8" ht="21.2" customHeight="1">
      <c r="A169" s="21" t="s">
        <v>232</v>
      </c>
      <c r="B169" s="57">
        <f t="shared" si="21"/>
        <v>6</v>
      </c>
      <c r="C169" s="57">
        <f>'규정 본청'!B169</f>
        <v>0</v>
      </c>
      <c r="D169" s="22">
        <f>'규정 의회'!B169</f>
        <v>0</v>
      </c>
      <c r="E169" s="22">
        <f>'규정 직속'!B169</f>
        <v>2</v>
      </c>
      <c r="F169" s="22">
        <f>'규정 사업소'!B169</f>
        <v>1</v>
      </c>
      <c r="G169" s="22">
        <f>'규정 읍면'!C169</f>
        <v>0</v>
      </c>
      <c r="H169" s="22">
        <f>'규정 읍면'!B169-'규정 읍면'!C169</f>
        <v>3</v>
      </c>
    </row>
    <row r="170" spans="1:8" ht="21.2" customHeight="1">
      <c r="A170" s="21" t="s">
        <v>229</v>
      </c>
      <c r="B170" s="22">
        <f t="shared" si="21"/>
        <v>3</v>
      </c>
      <c r="C170" s="22">
        <f>'규정 본청'!B170</f>
        <v>0</v>
      </c>
      <c r="D170" s="22">
        <f>'규정 의회'!B170</f>
        <v>0</v>
      </c>
      <c r="E170" s="22">
        <f>'규정 직속'!B170</f>
        <v>0</v>
      </c>
      <c r="F170" s="22">
        <f>'규정 사업소'!B170</f>
        <v>3</v>
      </c>
      <c r="G170" s="22">
        <f>'규정 읍면'!C170</f>
        <v>0</v>
      </c>
      <c r="H170" s="22">
        <f>'규정 읍면'!B170-'규정 읍면'!C170</f>
        <v>0</v>
      </c>
    </row>
    <row r="171" spans="1:8" ht="21.2" customHeight="1">
      <c r="A171" s="31" t="s">
        <v>233</v>
      </c>
      <c r="B171" s="74">
        <f t="shared" si="21"/>
        <v>1</v>
      </c>
      <c r="C171" s="74">
        <f>'규정 본청'!B171</f>
        <v>1</v>
      </c>
      <c r="D171" s="32">
        <f>'규정 의회'!B171</f>
        <v>0</v>
      </c>
      <c r="E171" s="32">
        <f>'규정 직속'!B171</f>
        <v>0</v>
      </c>
      <c r="F171" s="32">
        <f>'규정 사업소'!B171</f>
        <v>0</v>
      </c>
      <c r="G171" s="32">
        <f>'규정 읍면'!C171</f>
        <v>0</v>
      </c>
      <c r="H171" s="32">
        <f>'규정 읍면'!B171-'규정 읍면'!C171</f>
        <v>0</v>
      </c>
    </row>
    <row r="172" spans="1:8" ht="21.2" customHeight="1">
      <c r="A172" s="21" t="s">
        <v>238</v>
      </c>
      <c r="B172" s="43">
        <f t="shared" si="21"/>
        <v>0</v>
      </c>
      <c r="C172" s="43">
        <f>'규정 본청'!B172</f>
        <v>0</v>
      </c>
      <c r="D172" s="22">
        <f>'규정 의회'!B172</f>
        <v>0</v>
      </c>
      <c r="E172" s="22">
        <f>'규정 직속'!B172</f>
        <v>0</v>
      </c>
      <c r="F172" s="22">
        <f>'규정 사업소'!B172</f>
        <v>0</v>
      </c>
      <c r="G172" s="22">
        <f>'규정 읍면'!C172</f>
        <v>0</v>
      </c>
      <c r="H172" s="22">
        <f>'규정 읍면'!B172-'규정 읍면'!C172</f>
        <v>0</v>
      </c>
    </row>
    <row r="173" spans="1:8" ht="21.2" customHeight="1">
      <c r="A173" s="21" t="s">
        <v>239</v>
      </c>
      <c r="B173" s="37">
        <f t="shared" si="21"/>
        <v>1</v>
      </c>
      <c r="C173" s="22">
        <f>'규정 본청'!B173</f>
        <v>0</v>
      </c>
      <c r="D173" s="22">
        <f>'규정 의회'!B173</f>
        <v>0</v>
      </c>
      <c r="E173" s="37">
        <f>'규정 직속'!B173</f>
        <v>1</v>
      </c>
      <c r="F173" s="22">
        <f>'규정 사업소'!B173</f>
        <v>0</v>
      </c>
      <c r="G173" s="22">
        <f>'규정 읍면'!C173</f>
        <v>0</v>
      </c>
      <c r="H173" s="22">
        <f>'규정 읍면'!B173-'규정 읍면'!C173</f>
        <v>0</v>
      </c>
    </row>
    <row r="174" spans="1:8" ht="21.2" customHeight="1">
      <c r="A174" s="21" t="s">
        <v>240</v>
      </c>
      <c r="B174" s="22">
        <f t="shared" si="21"/>
        <v>1</v>
      </c>
      <c r="C174" s="22">
        <f>'규정 본청'!B174</f>
        <v>0</v>
      </c>
      <c r="D174" s="22">
        <f>'규정 의회'!B174</f>
        <v>0</v>
      </c>
      <c r="E174" s="22">
        <f>'규정 직속'!B174</f>
        <v>1</v>
      </c>
      <c r="F174" s="22">
        <f>'규정 사업소'!B174</f>
        <v>0</v>
      </c>
      <c r="G174" s="22">
        <f>'규정 읍면'!C174</f>
        <v>0</v>
      </c>
      <c r="H174" s="22">
        <f>'규정 읍면'!B174-'규정 읍면'!C174</f>
        <v>0</v>
      </c>
    </row>
    <row r="175" spans="1:8" ht="21.2" customHeight="1">
      <c r="A175" s="31" t="s">
        <v>270</v>
      </c>
      <c r="B175" s="32">
        <f t="shared" si="21"/>
        <v>1</v>
      </c>
      <c r="C175" s="32">
        <f>'규정 본청'!B175</f>
        <v>1</v>
      </c>
      <c r="D175" s="32">
        <f>'규정 의회'!B175</f>
        <v>0</v>
      </c>
      <c r="E175" s="32">
        <f>'규정 직속'!B175</f>
        <v>0</v>
      </c>
      <c r="F175" s="32">
        <f>'규정 사업소'!B175</f>
        <v>0</v>
      </c>
      <c r="G175" s="32">
        <f>'규정 읍면'!C175</f>
        <v>0</v>
      </c>
      <c r="H175" s="32">
        <f>'규정 읍면'!B175-'규정 읍면'!C175</f>
        <v>0</v>
      </c>
    </row>
    <row r="176" spans="1:8" ht="21.2" customHeight="1">
      <c r="A176" s="21" t="s">
        <v>241</v>
      </c>
      <c r="B176" s="22">
        <f t="shared" ref="B176" si="25">SUM(C176:H176)</f>
        <v>9</v>
      </c>
      <c r="C176" s="22">
        <f>'규정 본청'!B176</f>
        <v>2</v>
      </c>
      <c r="D176" s="22">
        <f>'규정 의회'!B176</f>
        <v>0</v>
      </c>
      <c r="E176" s="22">
        <f>'규정 직속'!B176</f>
        <v>0</v>
      </c>
      <c r="F176" s="22">
        <f>'규정 사업소'!B176</f>
        <v>0</v>
      </c>
      <c r="G176" s="22">
        <f>'규정 읍면'!C176</f>
        <v>0</v>
      </c>
      <c r="H176" s="22">
        <f>'규정 읍면'!B176-'규정 읍면'!C176</f>
        <v>7</v>
      </c>
    </row>
    <row r="177" spans="1:8" s="3" customFormat="1" ht="21.2" customHeight="1">
      <c r="A177" s="23" t="s">
        <v>159</v>
      </c>
      <c r="B177" s="24">
        <f t="shared" si="21"/>
        <v>0</v>
      </c>
      <c r="C177" s="24">
        <f t="shared" ref="C177:H177" si="26">SUM(C178:C182)</f>
        <v>0</v>
      </c>
      <c r="D177" s="24">
        <f t="shared" si="26"/>
        <v>0</v>
      </c>
      <c r="E177" s="24">
        <f t="shared" si="26"/>
        <v>0</v>
      </c>
      <c r="F177" s="24">
        <f t="shared" si="26"/>
        <v>0</v>
      </c>
      <c r="G177" s="24">
        <f t="shared" si="26"/>
        <v>0</v>
      </c>
      <c r="H177" s="24">
        <f t="shared" si="26"/>
        <v>0</v>
      </c>
    </row>
    <row r="178" spans="1:8" ht="21.2" customHeight="1">
      <c r="A178" s="34" t="s">
        <v>274</v>
      </c>
      <c r="B178" s="22">
        <f t="shared" si="21"/>
        <v>0</v>
      </c>
      <c r="C178" s="22"/>
      <c r="D178" s="22"/>
      <c r="E178" s="22"/>
      <c r="F178" s="22"/>
      <c r="G178" s="22"/>
      <c r="H178" s="22"/>
    </row>
    <row r="179" spans="1:8" ht="21.2" customHeight="1">
      <c r="A179" s="34" t="s">
        <v>274</v>
      </c>
      <c r="B179" s="22">
        <f t="shared" si="21"/>
        <v>0</v>
      </c>
      <c r="C179" s="22"/>
      <c r="D179" s="22"/>
      <c r="E179" s="22"/>
      <c r="F179" s="22"/>
      <c r="G179" s="22"/>
      <c r="H179" s="22"/>
    </row>
    <row r="180" spans="1:8" ht="21.2" customHeight="1">
      <c r="A180" s="34" t="s">
        <v>274</v>
      </c>
      <c r="B180" s="22">
        <f t="shared" si="21"/>
        <v>0</v>
      </c>
      <c r="C180" s="22"/>
      <c r="D180" s="22"/>
      <c r="E180" s="22"/>
      <c r="F180" s="22"/>
      <c r="G180" s="22"/>
      <c r="H180" s="22"/>
    </row>
    <row r="181" spans="1:8" ht="21.2" customHeight="1">
      <c r="A181" s="34" t="s">
        <v>274</v>
      </c>
      <c r="B181" s="22">
        <f t="shared" si="21"/>
        <v>0</v>
      </c>
      <c r="C181" s="22"/>
      <c r="D181" s="22"/>
      <c r="E181" s="22"/>
      <c r="F181" s="22"/>
      <c r="G181" s="22"/>
      <c r="H181" s="22"/>
    </row>
    <row r="182" spans="1:8" ht="21.2" customHeight="1">
      <c r="A182" s="34" t="s">
        <v>274</v>
      </c>
      <c r="B182" s="22">
        <f t="shared" si="21"/>
        <v>0</v>
      </c>
      <c r="C182" s="22"/>
      <c r="D182" s="22"/>
      <c r="E182" s="22"/>
      <c r="F182" s="22"/>
      <c r="G182" s="22"/>
      <c r="H182" s="22"/>
    </row>
    <row r="183" spans="1:8">
      <c r="A183" s="4"/>
      <c r="B183" s="5"/>
      <c r="C183" s="5"/>
      <c r="D183" s="5"/>
      <c r="E183" s="5"/>
      <c r="F183" s="5"/>
      <c r="G183" s="5"/>
      <c r="H183" s="5"/>
    </row>
    <row r="184" spans="1:8">
      <c r="A184" s="4"/>
      <c r="B184" s="5"/>
      <c r="C184" s="5"/>
      <c r="D184" s="5"/>
      <c r="E184" s="5"/>
      <c r="F184" s="5"/>
      <c r="G184" s="5"/>
      <c r="H184" s="5"/>
    </row>
    <row r="185" spans="1:8">
      <c r="A185" s="4"/>
      <c r="B185" s="5"/>
      <c r="C185" s="5"/>
      <c r="D185" s="5"/>
      <c r="E185" s="5"/>
      <c r="F185" s="5"/>
      <c r="G185" s="5"/>
      <c r="H185" s="5"/>
    </row>
    <row r="186" spans="1:8">
      <c r="A186" s="4"/>
      <c r="B186" s="5"/>
      <c r="C186" s="5"/>
      <c r="D186" s="5"/>
      <c r="E186" s="5"/>
      <c r="F186" s="5"/>
      <c r="G186" s="5"/>
      <c r="H186" s="5"/>
    </row>
    <row r="187" spans="1:8">
      <c r="A187" s="4"/>
      <c r="B187" s="5"/>
      <c r="C187" s="5"/>
      <c r="D187" s="5"/>
      <c r="E187" s="5"/>
      <c r="F187" s="5"/>
      <c r="G187" s="5"/>
      <c r="H187" s="5"/>
    </row>
    <row r="188" spans="1:8">
      <c r="A188" s="4"/>
      <c r="B188" s="5"/>
      <c r="C188" s="5"/>
      <c r="D188" s="5"/>
      <c r="E188" s="5"/>
      <c r="F188" s="5"/>
      <c r="G188" s="5"/>
      <c r="H188" s="5"/>
    </row>
    <row r="189" spans="1:8">
      <c r="A189" s="4"/>
      <c r="B189" s="5"/>
      <c r="C189" s="5"/>
      <c r="D189" s="5"/>
      <c r="E189" s="5"/>
      <c r="F189" s="5"/>
      <c r="G189" s="5"/>
      <c r="H189" s="5"/>
    </row>
    <row r="190" spans="1:8">
      <c r="A190" s="4"/>
      <c r="B190" s="5"/>
      <c r="C190" s="5"/>
      <c r="D190" s="5"/>
      <c r="E190" s="5"/>
      <c r="F190" s="5"/>
      <c r="G190" s="5"/>
      <c r="H190" s="5"/>
    </row>
    <row r="191" spans="1:8">
      <c r="A191" s="4"/>
      <c r="B191" s="5"/>
      <c r="C191" s="5"/>
      <c r="D191" s="5"/>
      <c r="E191" s="5"/>
      <c r="F191" s="5"/>
      <c r="G191" s="5"/>
      <c r="H191" s="5"/>
    </row>
    <row r="192" spans="1:8">
      <c r="A192" s="4"/>
      <c r="B192" s="5"/>
      <c r="C192" s="5"/>
      <c r="D192" s="5"/>
      <c r="E192" s="5"/>
      <c r="F192" s="5"/>
      <c r="G192" s="5"/>
      <c r="H192" s="5"/>
    </row>
    <row r="193" spans="1:8">
      <c r="A193" s="4"/>
      <c r="B193" s="5"/>
      <c r="C193" s="5"/>
      <c r="D193" s="5"/>
      <c r="E193" s="5"/>
      <c r="F193" s="5"/>
      <c r="G193" s="5"/>
      <c r="H193" s="5"/>
    </row>
    <row r="194" spans="1:8">
      <c r="A194" s="4"/>
      <c r="B194" s="5"/>
      <c r="C194" s="5"/>
      <c r="D194" s="5"/>
      <c r="E194" s="5"/>
      <c r="F194" s="5"/>
      <c r="G194" s="5"/>
      <c r="H194" s="5"/>
    </row>
    <row r="195" spans="1:8">
      <c r="A195" s="4"/>
      <c r="B195" s="5"/>
      <c r="C195" s="5"/>
      <c r="D195" s="5"/>
      <c r="E195" s="5"/>
      <c r="F195" s="5"/>
      <c r="G195" s="5"/>
      <c r="H195" s="5"/>
    </row>
    <row r="196" spans="1:8">
      <c r="A196" s="4"/>
      <c r="B196" s="5"/>
      <c r="C196" s="5"/>
      <c r="D196" s="5"/>
      <c r="E196" s="5"/>
      <c r="F196" s="5"/>
      <c r="G196" s="5"/>
      <c r="H196" s="5"/>
    </row>
    <row r="197" spans="1:8">
      <c r="A197" s="4"/>
      <c r="B197" s="5"/>
      <c r="C197" s="5"/>
      <c r="D197" s="5"/>
      <c r="E197" s="5"/>
      <c r="F197" s="5"/>
      <c r="G197" s="5"/>
      <c r="H197" s="5"/>
    </row>
    <row r="198" spans="1:8">
      <c r="A198" s="4"/>
      <c r="B198" s="5"/>
      <c r="C198" s="5"/>
      <c r="D198" s="5"/>
      <c r="E198" s="5"/>
      <c r="F198" s="5"/>
      <c r="G198" s="5"/>
      <c r="H198" s="5"/>
    </row>
    <row r="199" spans="1:8">
      <c r="A199" s="4"/>
      <c r="B199" s="5"/>
      <c r="C199" s="5"/>
      <c r="D199" s="5"/>
      <c r="E199" s="5"/>
      <c r="F199" s="5"/>
      <c r="G199" s="5"/>
      <c r="H199" s="5"/>
    </row>
    <row r="200" spans="1:8">
      <c r="A200" s="4"/>
      <c r="B200" s="5"/>
      <c r="C200" s="5"/>
      <c r="D200" s="5"/>
      <c r="E200" s="5"/>
      <c r="F200" s="5"/>
      <c r="G200" s="5"/>
      <c r="H200" s="5"/>
    </row>
    <row r="201" spans="1:8">
      <c r="A201" s="4"/>
      <c r="B201" s="5"/>
      <c r="C201" s="5"/>
      <c r="D201" s="5"/>
      <c r="E201" s="5"/>
      <c r="F201" s="5"/>
      <c r="G201" s="5"/>
      <c r="H201" s="5"/>
    </row>
    <row r="202" spans="1:8">
      <c r="A202" s="4"/>
      <c r="B202" s="5"/>
      <c r="C202" s="5"/>
      <c r="D202" s="5"/>
      <c r="E202" s="5"/>
      <c r="F202" s="5"/>
      <c r="G202" s="5"/>
      <c r="H202" s="5"/>
    </row>
    <row r="203" spans="1:8">
      <c r="A203" s="4"/>
      <c r="B203" s="5"/>
      <c r="C203" s="5"/>
      <c r="D203" s="5"/>
      <c r="E203" s="5"/>
      <c r="F203" s="5"/>
      <c r="G203" s="5"/>
      <c r="H203" s="5"/>
    </row>
    <row r="204" spans="1:8">
      <c r="A204" s="4"/>
      <c r="B204" s="5"/>
      <c r="C204" s="5"/>
      <c r="D204" s="5"/>
      <c r="E204" s="5"/>
      <c r="F204" s="5"/>
      <c r="G204" s="5"/>
      <c r="H204" s="5"/>
    </row>
    <row r="205" spans="1:8">
      <c r="A205" s="4"/>
      <c r="B205" s="5"/>
      <c r="C205" s="5"/>
      <c r="D205" s="5"/>
      <c r="E205" s="5"/>
      <c r="F205" s="5"/>
      <c r="G205" s="5"/>
      <c r="H205" s="5"/>
    </row>
    <row r="206" spans="1:8">
      <c r="A206" s="4"/>
      <c r="B206" s="5"/>
      <c r="C206" s="5"/>
      <c r="D206" s="5"/>
      <c r="E206" s="5"/>
      <c r="F206" s="5"/>
      <c r="G206" s="5"/>
      <c r="H206" s="5"/>
    </row>
    <row r="207" spans="1:8">
      <c r="A207" s="4"/>
      <c r="B207" s="5"/>
      <c r="C207" s="5"/>
      <c r="D207" s="5"/>
      <c r="E207" s="5"/>
      <c r="F207" s="5"/>
      <c r="G207" s="5"/>
      <c r="H207" s="5"/>
    </row>
    <row r="208" spans="1:8">
      <c r="A208" s="4"/>
      <c r="B208" s="5"/>
      <c r="C208" s="5"/>
      <c r="D208" s="5"/>
      <c r="E208" s="5"/>
      <c r="F208" s="5"/>
      <c r="G208" s="5"/>
      <c r="H208" s="5"/>
    </row>
    <row r="209" spans="1:8">
      <c r="A209" s="4"/>
      <c r="B209" s="5"/>
      <c r="C209" s="5"/>
      <c r="D209" s="5"/>
      <c r="E209" s="5"/>
      <c r="F209" s="5"/>
      <c r="G209" s="5"/>
      <c r="H209" s="5"/>
    </row>
    <row r="210" spans="1:8">
      <c r="A210" s="4"/>
      <c r="B210" s="5"/>
      <c r="C210" s="5"/>
      <c r="D210" s="5"/>
      <c r="E210" s="5"/>
      <c r="F210" s="5"/>
      <c r="G210" s="5"/>
      <c r="H210" s="5"/>
    </row>
    <row r="211" spans="1:8">
      <c r="A211" s="4"/>
      <c r="B211" s="5"/>
      <c r="C211" s="5"/>
      <c r="D211" s="5"/>
      <c r="E211" s="5"/>
      <c r="F211" s="5"/>
      <c r="G211" s="5"/>
      <c r="H211" s="5"/>
    </row>
    <row r="212" spans="1:8">
      <c r="A212" s="4"/>
      <c r="B212" s="5"/>
      <c r="C212" s="5"/>
      <c r="D212" s="5"/>
      <c r="E212" s="5"/>
      <c r="F212" s="5"/>
      <c r="G212" s="5"/>
      <c r="H212" s="5"/>
    </row>
    <row r="213" spans="1:8">
      <c r="A213" s="4"/>
      <c r="B213" s="5"/>
      <c r="C213" s="5"/>
      <c r="D213" s="5"/>
      <c r="E213" s="5"/>
      <c r="F213" s="5"/>
      <c r="G213" s="5"/>
      <c r="H213" s="5"/>
    </row>
    <row r="214" spans="1:8">
      <c r="A214" s="4"/>
      <c r="B214" s="5"/>
      <c r="C214" s="5"/>
      <c r="D214" s="5"/>
      <c r="E214" s="5"/>
      <c r="F214" s="5"/>
      <c r="G214" s="5"/>
      <c r="H214" s="5"/>
    </row>
    <row r="215" spans="1:8">
      <c r="A215" s="4"/>
      <c r="B215" s="5"/>
      <c r="C215" s="5"/>
      <c r="D215" s="5"/>
      <c r="E215" s="5"/>
      <c r="F215" s="5"/>
      <c r="G215" s="5"/>
      <c r="H215" s="5"/>
    </row>
    <row r="216" spans="1:8">
      <c r="A216" s="4"/>
      <c r="B216" s="5"/>
      <c r="C216" s="5"/>
      <c r="D216" s="5"/>
      <c r="E216" s="5"/>
      <c r="F216" s="5"/>
      <c r="G216" s="5"/>
      <c r="H216" s="5"/>
    </row>
    <row r="217" spans="1:8">
      <c r="A217" s="4"/>
      <c r="B217" s="5"/>
      <c r="C217" s="5"/>
      <c r="D217" s="5"/>
      <c r="E217" s="5"/>
      <c r="F217" s="5"/>
      <c r="G217" s="5"/>
      <c r="H217" s="5"/>
    </row>
    <row r="218" spans="1:8">
      <c r="A218" s="4"/>
      <c r="B218" s="5"/>
      <c r="C218" s="5"/>
      <c r="D218" s="5"/>
      <c r="E218" s="5"/>
      <c r="F218" s="5"/>
      <c r="G218" s="5"/>
      <c r="H218" s="5"/>
    </row>
    <row r="219" spans="1:8">
      <c r="A219" s="4"/>
      <c r="B219" s="5"/>
      <c r="C219" s="5"/>
      <c r="D219" s="5"/>
      <c r="E219" s="5"/>
      <c r="F219" s="5"/>
      <c r="G219" s="5"/>
      <c r="H219" s="5"/>
    </row>
    <row r="220" spans="1:8">
      <c r="A220" s="4"/>
      <c r="B220" s="5"/>
      <c r="C220" s="5"/>
      <c r="D220" s="5"/>
      <c r="E220" s="5"/>
      <c r="F220" s="5"/>
      <c r="G220" s="5"/>
      <c r="H220" s="5"/>
    </row>
    <row r="221" spans="1:8">
      <c r="A221" s="4"/>
      <c r="B221" s="5"/>
      <c r="C221" s="5"/>
      <c r="D221" s="5"/>
      <c r="E221" s="5"/>
      <c r="F221" s="5"/>
      <c r="G221" s="5"/>
      <c r="H221" s="5"/>
    </row>
    <row r="222" spans="1:8">
      <c r="A222" s="4"/>
      <c r="B222" s="5"/>
      <c r="C222" s="5"/>
      <c r="D222" s="5"/>
      <c r="E222" s="5"/>
      <c r="F222" s="5"/>
      <c r="G222" s="5"/>
      <c r="H222" s="5"/>
    </row>
    <row r="223" spans="1:8">
      <c r="A223" s="4"/>
      <c r="B223" s="5"/>
      <c r="C223" s="5"/>
      <c r="D223" s="5"/>
      <c r="E223" s="5"/>
      <c r="F223" s="5"/>
      <c r="G223" s="5"/>
      <c r="H223" s="5"/>
    </row>
    <row r="224" spans="1:8">
      <c r="A224" s="4"/>
      <c r="B224" s="5"/>
      <c r="C224" s="5"/>
      <c r="D224" s="5"/>
      <c r="E224" s="5"/>
      <c r="F224" s="5"/>
      <c r="G224" s="5"/>
      <c r="H224" s="5"/>
    </row>
    <row r="225" spans="1:8">
      <c r="A225" s="4"/>
      <c r="B225" s="5"/>
      <c r="C225" s="5"/>
      <c r="D225" s="5"/>
      <c r="E225" s="5"/>
      <c r="F225" s="5"/>
      <c r="G225" s="5"/>
      <c r="H225" s="5"/>
    </row>
    <row r="226" spans="1:8">
      <c r="A226" s="4"/>
      <c r="B226" s="5"/>
      <c r="C226" s="5"/>
      <c r="D226" s="5"/>
      <c r="E226" s="5"/>
      <c r="F226" s="5"/>
      <c r="G226" s="5"/>
      <c r="H226" s="5"/>
    </row>
  </sheetData>
  <mergeCells count="1">
    <mergeCell ref="A2:H2"/>
  </mergeCells>
  <phoneticPr fontId="1" type="noConversion"/>
  <pageMargins left="0.74803149606299213" right="0.74803149606299213" top="0.47244094488188981" bottom="0.43307086614173229" header="0.35433070866141736" footer="0.23622047244094491"/>
  <pageSetup paperSize="9" firstPageNumber="62" orientation="portrait" useFirstPageNumber="1" r:id="rId1"/>
  <headerFooter alignWithMargins="0">
    <oddFooter>&amp;C-&amp;P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53"/>
  <sheetViews>
    <sheetView workbookViewId="0">
      <pane ySplit="5" topLeftCell="A15" activePane="bottomLeft" state="frozen"/>
      <selection pane="bottomLeft" activeCell="F5" sqref="F5"/>
    </sheetView>
  </sheetViews>
  <sheetFormatPr defaultRowHeight="14.25"/>
  <cols>
    <col min="1" max="1" width="20.44140625" style="1" customWidth="1"/>
    <col min="2" max="8" width="7.77734375" style="2" customWidth="1"/>
    <col min="9" max="16384" width="8.88671875" style="2"/>
  </cols>
  <sheetData>
    <row r="1" spans="1:8" s="13" customFormat="1" ht="18.75" customHeight="1">
      <c r="A1" s="25" t="s">
        <v>282</v>
      </c>
    </row>
    <row r="2" spans="1:8" s="13" customFormat="1" ht="27" customHeight="1">
      <c r="A2" s="81" t="s">
        <v>1</v>
      </c>
      <c r="B2" s="81"/>
      <c r="C2" s="81"/>
      <c r="D2" s="81"/>
      <c r="E2" s="81"/>
      <c r="F2" s="81"/>
      <c r="G2" s="81"/>
      <c r="H2" s="81"/>
    </row>
    <row r="3" spans="1:8" s="13" customFormat="1" ht="10.5" customHeight="1">
      <c r="A3" s="7"/>
    </row>
    <row r="4" spans="1:8" s="13" customFormat="1" ht="36" customHeight="1">
      <c r="A4" s="14" t="s">
        <v>252</v>
      </c>
      <c r="B4" s="15" t="s">
        <v>8</v>
      </c>
      <c r="C4" s="15" t="s">
        <v>9</v>
      </c>
      <c r="D4" s="15" t="s">
        <v>10</v>
      </c>
      <c r="E4" s="16" t="s">
        <v>11</v>
      </c>
      <c r="F4" s="15" t="s">
        <v>12</v>
      </c>
      <c r="G4" s="15" t="s">
        <v>13</v>
      </c>
      <c r="H4" s="15" t="s">
        <v>14</v>
      </c>
    </row>
    <row r="5" spans="1:8" s="13" customFormat="1" ht="33.950000000000003" customHeight="1">
      <c r="A5" s="28" t="s">
        <v>15</v>
      </c>
      <c r="B5" s="42">
        <f t="shared" ref="B5:H5" si="0">B6+B8+B14+B16+B18+B21</f>
        <v>619</v>
      </c>
      <c r="C5" s="18">
        <f t="shared" si="0"/>
        <v>276</v>
      </c>
      <c r="D5" s="18">
        <f t="shared" si="0"/>
        <v>10</v>
      </c>
      <c r="E5" s="18">
        <f t="shared" si="0"/>
        <v>107</v>
      </c>
      <c r="F5" s="18">
        <f t="shared" si="0"/>
        <v>30</v>
      </c>
      <c r="G5" s="18">
        <f t="shared" si="0"/>
        <v>28</v>
      </c>
      <c r="H5" s="42">
        <f t="shared" si="0"/>
        <v>168</v>
      </c>
    </row>
    <row r="6" spans="1:8" s="13" customFormat="1" ht="33.950000000000003" customHeight="1">
      <c r="A6" s="29" t="s">
        <v>16</v>
      </c>
      <c r="B6" s="20">
        <f t="shared" ref="B6:H6" si="1">B7</f>
        <v>1</v>
      </c>
      <c r="C6" s="20">
        <f t="shared" si="1"/>
        <v>1</v>
      </c>
      <c r="D6" s="20">
        <f t="shared" si="1"/>
        <v>0</v>
      </c>
      <c r="E6" s="20">
        <f t="shared" si="1"/>
        <v>0</v>
      </c>
      <c r="F6" s="20">
        <f t="shared" si="1"/>
        <v>0</v>
      </c>
      <c r="G6" s="20">
        <f t="shared" si="1"/>
        <v>0</v>
      </c>
      <c r="H6" s="20">
        <f t="shared" si="1"/>
        <v>0</v>
      </c>
    </row>
    <row r="7" spans="1:8" s="13" customFormat="1" ht="33.950000000000003" customHeight="1">
      <c r="A7" s="30" t="s">
        <v>17</v>
      </c>
      <c r="B7" s="22">
        <f>SUM(C7:H7)</f>
        <v>1</v>
      </c>
      <c r="C7" s="22">
        <f>정원규칙!C7</f>
        <v>1</v>
      </c>
      <c r="D7" s="22">
        <f>정원규칙!D7</f>
        <v>0</v>
      </c>
      <c r="E7" s="22">
        <f>정원규칙!E7</f>
        <v>0</v>
      </c>
      <c r="F7" s="22">
        <f>정원규칙!F7</f>
        <v>0</v>
      </c>
      <c r="G7" s="22">
        <f>정원규칙!G7</f>
        <v>0</v>
      </c>
      <c r="H7" s="22">
        <f>정원규칙!H7</f>
        <v>0</v>
      </c>
    </row>
    <row r="8" spans="1:8" s="13" customFormat="1" ht="33.950000000000003" customHeight="1">
      <c r="A8" s="29" t="s">
        <v>18</v>
      </c>
      <c r="B8" s="41">
        <f t="shared" ref="B8:H8" si="2">SUM(B9:B13)</f>
        <v>500</v>
      </c>
      <c r="C8" s="41">
        <f t="shared" si="2"/>
        <v>245</v>
      </c>
      <c r="D8" s="20">
        <f t="shared" si="2"/>
        <v>7</v>
      </c>
      <c r="E8" s="20">
        <f t="shared" si="2"/>
        <v>67</v>
      </c>
      <c r="F8" s="20">
        <f t="shared" si="2"/>
        <v>13</v>
      </c>
      <c r="G8" s="20">
        <f t="shared" si="2"/>
        <v>22</v>
      </c>
      <c r="H8" s="41">
        <f t="shared" si="2"/>
        <v>146</v>
      </c>
    </row>
    <row r="9" spans="1:8" s="13" customFormat="1" ht="33.950000000000003" customHeight="1">
      <c r="A9" s="30" t="s">
        <v>19</v>
      </c>
      <c r="B9" s="22">
        <f>SUM(C9:H9)</f>
        <v>1</v>
      </c>
      <c r="C9" s="22">
        <f>정원규칙!C9</f>
        <v>1</v>
      </c>
      <c r="D9" s="22">
        <f>정원규칙!D9</f>
        <v>0</v>
      </c>
      <c r="E9" s="22">
        <f>정원규칙!E9</f>
        <v>0</v>
      </c>
      <c r="F9" s="22">
        <f>정원규칙!F9</f>
        <v>0</v>
      </c>
      <c r="G9" s="22">
        <f>정원규칙!G9</f>
        <v>0</v>
      </c>
      <c r="H9" s="22">
        <f>정원규칙!H9</f>
        <v>0</v>
      </c>
    </row>
    <row r="10" spans="1:8" s="13" customFormat="1" ht="33.950000000000003" customHeight="1">
      <c r="A10" s="30" t="s">
        <v>20</v>
      </c>
      <c r="B10" s="22">
        <f>SUM(C10:H10)</f>
        <v>3</v>
      </c>
      <c r="C10" s="22">
        <f>정원규칙!C11</f>
        <v>2</v>
      </c>
      <c r="D10" s="22">
        <f>정원규칙!D11</f>
        <v>0</v>
      </c>
      <c r="E10" s="22">
        <f>정원규칙!E11</f>
        <v>1</v>
      </c>
      <c r="F10" s="22">
        <f>정원규칙!F11</f>
        <v>0</v>
      </c>
      <c r="G10" s="22">
        <f>정원규칙!G11</f>
        <v>0</v>
      </c>
      <c r="H10" s="22">
        <f>정원규칙!H11</f>
        <v>0</v>
      </c>
    </row>
    <row r="11" spans="1:8" s="13" customFormat="1" ht="33.950000000000003" customHeight="1">
      <c r="A11" s="30" t="s">
        <v>21</v>
      </c>
      <c r="B11" s="22">
        <f>SUM(C11:H11)</f>
        <v>28</v>
      </c>
      <c r="C11" s="22">
        <f>정원규칙!C15-정원규칙!C21</f>
        <v>12</v>
      </c>
      <c r="D11" s="22">
        <f>정원규칙!D15-정원규칙!D21</f>
        <v>3</v>
      </c>
      <c r="E11" s="22">
        <f>정원규칙!E15-정원규칙!E21</f>
        <v>0</v>
      </c>
      <c r="F11" s="22">
        <f>정원규칙!F15-정원규칙!F21</f>
        <v>1</v>
      </c>
      <c r="G11" s="22">
        <f>정원규칙!G15-정원규칙!G21</f>
        <v>1</v>
      </c>
      <c r="H11" s="22">
        <f>정원규칙!H15-정원규칙!H21</f>
        <v>11</v>
      </c>
    </row>
    <row r="12" spans="1:8" s="13" customFormat="1" ht="33.950000000000003" customHeight="1">
      <c r="A12" s="30" t="s">
        <v>22</v>
      </c>
      <c r="B12" s="22">
        <f>SUM(C12:H12)</f>
        <v>1</v>
      </c>
      <c r="C12" s="22">
        <f>정원규칙!C21</f>
        <v>0</v>
      </c>
      <c r="D12" s="22">
        <f>정원규칙!D21</f>
        <v>0</v>
      </c>
      <c r="E12" s="22">
        <f>정원규칙!E21</f>
        <v>0</v>
      </c>
      <c r="F12" s="22">
        <f>정원규칙!F21</f>
        <v>1</v>
      </c>
      <c r="G12" s="22">
        <f>정원규칙!G21</f>
        <v>0</v>
      </c>
      <c r="H12" s="22">
        <f>정원규칙!H21</f>
        <v>0</v>
      </c>
    </row>
    <row r="13" spans="1:8" s="13" customFormat="1" ht="33.950000000000003" customHeight="1">
      <c r="A13" s="30" t="s">
        <v>23</v>
      </c>
      <c r="B13" s="43">
        <f>SUM(C13:H13)</f>
        <v>467</v>
      </c>
      <c r="C13" s="43">
        <f>정원규칙!C25+정원규칙!C63+정원규칙!C90+정원규칙!C113</f>
        <v>230</v>
      </c>
      <c r="D13" s="22">
        <f>정원규칙!D25+정원규칙!D63+정원규칙!D90+정원규칙!D113</f>
        <v>4</v>
      </c>
      <c r="E13" s="22">
        <f>정원규칙!E25+정원규칙!E63+정원규칙!E90+정원규칙!E113</f>
        <v>66</v>
      </c>
      <c r="F13" s="22">
        <f>정원규칙!F25+정원규칙!F63+정원규칙!F90+정원규칙!F113</f>
        <v>11</v>
      </c>
      <c r="G13" s="22">
        <f>정원규칙!G25+정원규칙!G63+정원규칙!G90+정원규칙!G113</f>
        <v>21</v>
      </c>
      <c r="H13" s="43">
        <f>정원규칙!H25+정원규칙!H63+정원규칙!H90+정원규칙!H113</f>
        <v>135</v>
      </c>
    </row>
    <row r="14" spans="1:8" s="13" customFormat="1" ht="33.950000000000003" customHeight="1">
      <c r="A14" s="29" t="s">
        <v>160</v>
      </c>
      <c r="B14" s="20">
        <f t="shared" ref="B14:H14" si="3">SUM(B15:B15)</f>
        <v>1</v>
      </c>
      <c r="C14" s="20">
        <f t="shared" si="3"/>
        <v>0</v>
      </c>
      <c r="D14" s="20">
        <f t="shared" si="3"/>
        <v>0</v>
      </c>
      <c r="E14" s="20">
        <f t="shared" si="3"/>
        <v>1</v>
      </c>
      <c r="F14" s="20">
        <f t="shared" si="3"/>
        <v>0</v>
      </c>
      <c r="G14" s="20">
        <f t="shared" si="3"/>
        <v>0</v>
      </c>
      <c r="H14" s="20">
        <f t="shared" si="3"/>
        <v>0</v>
      </c>
    </row>
    <row r="15" spans="1:8" s="13" customFormat="1" ht="33.950000000000003" customHeight="1">
      <c r="A15" s="30" t="s">
        <v>25</v>
      </c>
      <c r="B15" s="22">
        <f>SUM(C15:H15)</f>
        <v>1</v>
      </c>
      <c r="C15" s="22">
        <f>정원규칙!C125</f>
        <v>0</v>
      </c>
      <c r="D15" s="22">
        <f>정원규칙!D125</f>
        <v>0</v>
      </c>
      <c r="E15" s="22">
        <f>정원규칙!E125</f>
        <v>1</v>
      </c>
      <c r="F15" s="22">
        <f>정원규칙!F125</f>
        <v>0</v>
      </c>
      <c r="G15" s="22">
        <f>정원규칙!G125</f>
        <v>0</v>
      </c>
      <c r="H15" s="22">
        <f>정원규칙!H125</f>
        <v>0</v>
      </c>
    </row>
    <row r="16" spans="1:8" s="13" customFormat="1" ht="33.950000000000003" customHeight="1">
      <c r="A16" s="29" t="s">
        <v>161</v>
      </c>
      <c r="B16" s="20">
        <f t="shared" ref="B16:H16" si="4">SUM(B17:B17)</f>
        <v>6</v>
      </c>
      <c r="C16" s="20">
        <f t="shared" si="4"/>
        <v>2</v>
      </c>
      <c r="D16" s="20">
        <f t="shared" si="4"/>
        <v>0</v>
      </c>
      <c r="E16" s="20">
        <f t="shared" si="4"/>
        <v>0</v>
      </c>
      <c r="F16" s="20">
        <f t="shared" si="4"/>
        <v>4</v>
      </c>
      <c r="G16" s="20">
        <f t="shared" si="4"/>
        <v>0</v>
      </c>
      <c r="H16" s="20">
        <f t="shared" si="4"/>
        <v>0</v>
      </c>
    </row>
    <row r="17" spans="1:8" s="13" customFormat="1" ht="33.950000000000003" customHeight="1">
      <c r="A17" s="30" t="s">
        <v>27</v>
      </c>
      <c r="B17" s="22">
        <f>SUM(C17:H17)</f>
        <v>6</v>
      </c>
      <c r="C17" s="22">
        <f>정원규칙!C129+정원규칙!C130 +정원규칙!C131</f>
        <v>2</v>
      </c>
      <c r="D17" s="22">
        <f>정원규칙!D129+정원규칙!D131</f>
        <v>0</v>
      </c>
      <c r="E17" s="22">
        <f>정원규칙!E129+정원규칙!E131</f>
        <v>0</v>
      </c>
      <c r="F17" s="22">
        <f>정원규칙!F129+정원규칙!F131</f>
        <v>4</v>
      </c>
      <c r="G17" s="22">
        <f>정원규칙!G129+정원규칙!G131</f>
        <v>0</v>
      </c>
      <c r="H17" s="22">
        <f>정원규칙!H129+정원규칙!H131</f>
        <v>0</v>
      </c>
    </row>
    <row r="18" spans="1:8" s="13" customFormat="1" ht="33.950000000000003" customHeight="1">
      <c r="A18" s="29" t="s">
        <v>162</v>
      </c>
      <c r="B18" s="20">
        <f t="shared" ref="B18:H18" si="5">SUM(B19:B20)</f>
        <v>31</v>
      </c>
      <c r="C18" s="20">
        <f t="shared" si="5"/>
        <v>0</v>
      </c>
      <c r="D18" s="20">
        <f t="shared" si="5"/>
        <v>0</v>
      </c>
      <c r="E18" s="20">
        <f t="shared" si="5"/>
        <v>30</v>
      </c>
      <c r="F18" s="20">
        <f t="shared" si="5"/>
        <v>1</v>
      </c>
      <c r="G18" s="20">
        <f t="shared" si="5"/>
        <v>0</v>
      </c>
      <c r="H18" s="20">
        <f t="shared" si="5"/>
        <v>0</v>
      </c>
    </row>
    <row r="19" spans="1:8" s="13" customFormat="1" ht="33.950000000000003" customHeight="1">
      <c r="A19" s="30" t="s">
        <v>29</v>
      </c>
      <c r="B19" s="22">
        <f>SUM(C19:H19)</f>
        <v>3</v>
      </c>
      <c r="C19" s="22">
        <f>정원규칙!C133</f>
        <v>0</v>
      </c>
      <c r="D19" s="22">
        <f>정원규칙!D133</f>
        <v>0</v>
      </c>
      <c r="E19" s="22">
        <f>정원규칙!E133</f>
        <v>3</v>
      </c>
      <c r="F19" s="22">
        <f>정원규칙!F133</f>
        <v>0</v>
      </c>
      <c r="G19" s="22">
        <f>정원규칙!G133</f>
        <v>0</v>
      </c>
      <c r="H19" s="22">
        <f>정원규칙!H133</f>
        <v>0</v>
      </c>
    </row>
    <row r="20" spans="1:8" s="13" customFormat="1" ht="33.950000000000003" customHeight="1">
      <c r="A20" s="30" t="s">
        <v>30</v>
      </c>
      <c r="B20" s="22">
        <f>SUM(C20:H20)</f>
        <v>28</v>
      </c>
      <c r="C20" s="22">
        <f>정원규칙!C134</f>
        <v>0</v>
      </c>
      <c r="D20" s="22">
        <f>정원규칙!D134</f>
        <v>0</v>
      </c>
      <c r="E20" s="22">
        <f>정원규칙!E134</f>
        <v>27</v>
      </c>
      <c r="F20" s="22">
        <f>정원규칙!F134</f>
        <v>1</v>
      </c>
      <c r="G20" s="22">
        <f>정원규칙!G134</f>
        <v>0</v>
      </c>
      <c r="H20" s="22">
        <f>정원규칙!H134</f>
        <v>0</v>
      </c>
    </row>
    <row r="21" spans="1:8" s="13" customFormat="1" ht="33.950000000000003" customHeight="1">
      <c r="A21" s="29" t="s">
        <v>163</v>
      </c>
      <c r="B21" s="41">
        <f t="shared" ref="B21:H21" si="6">SUM(B22:B22)</f>
        <v>80</v>
      </c>
      <c r="C21" s="41">
        <f t="shared" si="6"/>
        <v>28</v>
      </c>
      <c r="D21" s="20">
        <f t="shared" si="6"/>
        <v>3</v>
      </c>
      <c r="E21" s="20">
        <f t="shared" si="6"/>
        <v>9</v>
      </c>
      <c r="F21" s="20">
        <f t="shared" si="6"/>
        <v>12</v>
      </c>
      <c r="G21" s="20">
        <f t="shared" si="6"/>
        <v>6</v>
      </c>
      <c r="H21" s="20">
        <f t="shared" si="6"/>
        <v>22</v>
      </c>
    </row>
    <row r="22" spans="1:8" s="13" customFormat="1" ht="33.950000000000003" customHeight="1">
      <c r="A22" s="30" t="s">
        <v>32</v>
      </c>
      <c r="B22" s="43">
        <f>SUM(C22:H22)</f>
        <v>80</v>
      </c>
      <c r="C22" s="43">
        <f>정원규칙!C136+정원규칙!C141+정원규칙!C151+정원규칙!C163+정원규칙!C177</f>
        <v>28</v>
      </c>
      <c r="D22" s="22">
        <f>정원규칙!D136+정원규칙!D141+정원규칙!D151+정원규칙!D163+정원규칙!D177</f>
        <v>3</v>
      </c>
      <c r="E22" s="22">
        <f>정원규칙!E136+정원규칙!E141+정원규칙!E151+정원규칙!E163+정원규칙!E177</f>
        <v>9</v>
      </c>
      <c r="F22" s="22">
        <f>정원규칙!F136+정원규칙!F141+정원규칙!F151+정원규칙!F163+정원규칙!F177</f>
        <v>12</v>
      </c>
      <c r="G22" s="22">
        <f>정원규칙!G136+정원규칙!G141+정원규칙!G151+정원규칙!G163+정원규칙!G177</f>
        <v>6</v>
      </c>
      <c r="H22" s="22">
        <f>정원규칙!H136+정원규칙!H141+정원규칙!H151+정원규칙!H163+정원규칙!H177</f>
        <v>22</v>
      </c>
    </row>
    <row r="23" spans="1:8" s="13" customFormat="1" ht="11.25">
      <c r="A23" s="7"/>
    </row>
    <row r="24" spans="1:8" s="13" customFormat="1" ht="11.25">
      <c r="A24" s="7"/>
    </row>
    <row r="25" spans="1:8" s="13" customFormat="1" ht="11.25">
      <c r="A25" s="7"/>
    </row>
    <row r="26" spans="1:8" s="13" customFormat="1" ht="11.25">
      <c r="A26" s="7"/>
    </row>
    <row r="27" spans="1:8" s="13" customFormat="1" ht="11.25">
      <c r="A27" s="7"/>
    </row>
    <row r="28" spans="1:8" s="13" customFormat="1" ht="11.25">
      <c r="A28" s="7"/>
    </row>
    <row r="29" spans="1:8" s="13" customFormat="1" ht="11.25">
      <c r="A29" s="7"/>
    </row>
    <row r="30" spans="1:8" s="13" customFormat="1" ht="11.25">
      <c r="A30" s="7"/>
    </row>
    <row r="31" spans="1:8" s="13" customFormat="1" ht="11.25">
      <c r="A31" s="7"/>
    </row>
    <row r="32" spans="1:8" s="13" customFormat="1" ht="11.25">
      <c r="A32" s="7"/>
    </row>
    <row r="33" spans="1:1" s="13" customFormat="1" ht="11.25">
      <c r="A33" s="7"/>
    </row>
    <row r="34" spans="1:1" s="13" customFormat="1" ht="11.25">
      <c r="A34" s="7"/>
    </row>
    <row r="35" spans="1:1" s="13" customFormat="1" ht="11.25">
      <c r="A35" s="7"/>
    </row>
    <row r="36" spans="1:1" s="13" customFormat="1" ht="11.25">
      <c r="A36" s="7"/>
    </row>
    <row r="37" spans="1:1" s="13" customFormat="1" ht="11.25">
      <c r="A37" s="7"/>
    </row>
    <row r="38" spans="1:1" s="13" customFormat="1" ht="11.25">
      <c r="A38" s="7"/>
    </row>
    <row r="39" spans="1:1" s="13" customFormat="1" ht="11.25">
      <c r="A39" s="7"/>
    </row>
    <row r="40" spans="1:1" s="13" customFormat="1" ht="11.25">
      <c r="A40" s="7"/>
    </row>
    <row r="41" spans="1:1" s="13" customFormat="1" ht="11.25">
      <c r="A41" s="7"/>
    </row>
    <row r="42" spans="1:1" s="13" customFormat="1" ht="11.25">
      <c r="A42" s="7"/>
    </row>
    <row r="43" spans="1:1" s="13" customFormat="1" ht="11.25">
      <c r="A43" s="7"/>
    </row>
    <row r="44" spans="1:1" s="13" customFormat="1" ht="11.25">
      <c r="A44" s="7"/>
    </row>
    <row r="45" spans="1:1" s="13" customFormat="1" ht="11.25">
      <c r="A45" s="7"/>
    </row>
    <row r="46" spans="1:1" s="13" customFormat="1" ht="11.25">
      <c r="A46" s="7"/>
    </row>
    <row r="47" spans="1:1" s="13" customFormat="1" ht="11.25">
      <c r="A47" s="7"/>
    </row>
    <row r="48" spans="1:1" s="13" customFormat="1" ht="11.25">
      <c r="A48" s="7"/>
    </row>
    <row r="49" spans="1:1" s="13" customFormat="1" ht="11.25">
      <c r="A49" s="7"/>
    </row>
    <row r="50" spans="1:1" s="13" customFormat="1" ht="11.25">
      <c r="A50" s="7"/>
    </row>
    <row r="51" spans="1:1" s="13" customFormat="1" ht="11.25">
      <c r="A51" s="7"/>
    </row>
    <row r="52" spans="1:1" s="13" customFormat="1" ht="11.25">
      <c r="A52" s="7"/>
    </row>
    <row r="53" spans="1:1" s="13" customFormat="1" ht="11.25">
      <c r="A53" s="7"/>
    </row>
  </sheetData>
  <mergeCells count="1">
    <mergeCell ref="A2:H2"/>
  </mergeCells>
  <phoneticPr fontId="1" type="noConversion"/>
  <pageMargins left="0.74803149606299213" right="0.74803149606299213" top="0.86614173228346458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6</vt:i4>
      </vt:variant>
    </vt:vector>
  </HeadingPairs>
  <TitlesOfParts>
    <vt:vector size="13" baseType="lpstr">
      <vt:lpstr>규정 본청</vt:lpstr>
      <vt:lpstr>규정 의회</vt:lpstr>
      <vt:lpstr>규정 직속</vt:lpstr>
      <vt:lpstr>규정 사업소</vt:lpstr>
      <vt:lpstr>규정 읍면</vt:lpstr>
      <vt:lpstr>정원규칙</vt:lpstr>
      <vt:lpstr>정원조례</vt:lpstr>
      <vt:lpstr>'규정 본청'!Print_Titles</vt:lpstr>
      <vt:lpstr>'규정 사업소'!Print_Titles</vt:lpstr>
      <vt:lpstr>'규정 읍면'!Print_Titles</vt:lpstr>
      <vt:lpstr>'규정 의회'!Print_Titles</vt:lpstr>
      <vt:lpstr>'규정 직속'!Print_Titles</vt:lpstr>
      <vt:lpstr>정원규칙!Print_Titles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Oddyssey</dc:creator>
  <cp:lastModifiedBy>user</cp:lastModifiedBy>
  <cp:lastPrinted>2013-07-30T06:29:24Z</cp:lastPrinted>
  <dcterms:created xsi:type="dcterms:W3CDTF">2007-05-06T00:58:05Z</dcterms:created>
  <dcterms:modified xsi:type="dcterms:W3CDTF">2013-07-30T09:07:36Z</dcterms:modified>
</cp:coreProperties>
</file>