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320" windowHeight="12975"/>
  </bookViews>
  <sheets>
    <sheet name="17년(예천군)" sheetId="3" r:id="rId1"/>
    <sheet name="17년(상주시)" sheetId="1" r:id="rId2"/>
    <sheet name="17년(포항시)" sheetId="5" r:id="rId3"/>
  </sheets>
  <definedNames>
    <definedName name="_xlnm._FilterDatabase" localSheetId="1" hidden="1">'17년(상주시)'!$A$5:$U$298</definedName>
    <definedName name="_xlnm._FilterDatabase" localSheetId="0" hidden="1">'17년(예천군)'!$A$5:$U$99</definedName>
    <definedName name="_xlnm._FilterDatabase" localSheetId="2" hidden="1">'17년(포항시)'!$A$5:$U$218</definedName>
    <definedName name="_xlnm.Print_Area" localSheetId="1">'17년(상주시)'!$A$1:$T$298</definedName>
    <definedName name="_xlnm.Print_Area" localSheetId="0">'17년(예천군)'!$A$1:$T$99</definedName>
    <definedName name="_xlnm.Print_Area" localSheetId="2">'17년(포항시)'!$A$1:$T$218</definedName>
    <definedName name="_xlnm.Print_Titles" localSheetId="1">'17년(상주시)'!$4:$5</definedName>
    <definedName name="_xlnm.Print_Titles" localSheetId="0">'17년(예천군)'!$4:$5</definedName>
    <definedName name="_xlnm.Print_Titles" localSheetId="2">'17년(포항시)'!$4:$5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88" i="5" l="1"/>
  <c r="M224" i="1" l="1"/>
  <c r="M213" i="5" l="1"/>
  <c r="M211" i="5"/>
  <c r="P196" i="5"/>
  <c r="P197" i="5"/>
  <c r="P198" i="5"/>
  <c r="P199" i="5"/>
  <c r="P200" i="5"/>
  <c r="P201" i="5"/>
  <c r="P202" i="5"/>
  <c r="P203" i="5"/>
  <c r="P204" i="5"/>
  <c r="P205" i="5"/>
  <c r="P195" i="5"/>
  <c r="M196" i="5"/>
  <c r="M202" i="5"/>
  <c r="M203" i="5"/>
  <c r="M192" i="5"/>
  <c r="M187" i="5"/>
  <c r="P179" i="5"/>
  <c r="P180" i="5"/>
  <c r="M180" i="5"/>
  <c r="R183" i="5"/>
  <c r="Q183" i="5"/>
  <c r="P183" i="5" s="1"/>
  <c r="O183" i="5"/>
  <c r="K183" i="5"/>
  <c r="L183" i="5" s="1"/>
  <c r="P182" i="5"/>
  <c r="P181" i="5"/>
  <c r="M181" i="5"/>
  <c r="P178" i="5"/>
  <c r="M178" i="5"/>
  <c r="P177" i="5"/>
  <c r="M177" i="5"/>
  <c r="P176" i="5"/>
  <c r="M176" i="5"/>
  <c r="R175" i="5"/>
  <c r="Q175" i="5"/>
  <c r="O175" i="5"/>
  <c r="K175" i="5"/>
  <c r="L175" i="5" s="1"/>
  <c r="P174" i="5"/>
  <c r="P173" i="5"/>
  <c r="M173" i="5"/>
  <c r="M175" i="5" s="1"/>
  <c r="R172" i="5"/>
  <c r="Q172" i="5"/>
  <c r="O172" i="5"/>
  <c r="K172" i="5"/>
  <c r="L172" i="5" s="1"/>
  <c r="P171" i="5"/>
  <c r="M171" i="5"/>
  <c r="P170" i="5"/>
  <c r="M170" i="5"/>
  <c r="P169" i="5"/>
  <c r="P168" i="5"/>
  <c r="P167" i="5"/>
  <c r="P166" i="5"/>
  <c r="P165" i="5"/>
  <c r="P164" i="5"/>
  <c r="M164" i="5"/>
  <c r="P163" i="5"/>
  <c r="M163" i="5"/>
  <c r="P162" i="5"/>
  <c r="R161" i="5"/>
  <c r="Q161" i="5"/>
  <c r="O161" i="5"/>
  <c r="K161" i="5"/>
  <c r="L161" i="5" s="1"/>
  <c r="P160" i="5"/>
  <c r="P159" i="5"/>
  <c r="M159" i="5"/>
  <c r="P158" i="5"/>
  <c r="M158" i="5"/>
  <c r="R157" i="5"/>
  <c r="Q157" i="5"/>
  <c r="O157" i="5"/>
  <c r="K157" i="5"/>
  <c r="L157" i="5" s="1"/>
  <c r="P156" i="5"/>
  <c r="P155" i="5"/>
  <c r="M155" i="5"/>
  <c r="R154" i="5"/>
  <c r="Q154" i="5"/>
  <c r="P154" i="5" s="1"/>
  <c r="O154" i="5"/>
  <c r="K154" i="5"/>
  <c r="L154" i="5" s="1"/>
  <c r="P153" i="5"/>
  <c r="P152" i="5"/>
  <c r="P151" i="5"/>
  <c r="P150" i="5"/>
  <c r="P149" i="5"/>
  <c r="M149" i="5"/>
  <c r="P148" i="5"/>
  <c r="M148" i="5"/>
  <c r="P147" i="5"/>
  <c r="M147" i="5"/>
  <c r="P146" i="5"/>
  <c r="P145" i="5"/>
  <c r="P144" i="5"/>
  <c r="R143" i="5"/>
  <c r="Q143" i="5"/>
  <c r="P143" i="5" s="1"/>
  <c r="O143" i="5"/>
  <c r="K143" i="5"/>
  <c r="L143" i="5" s="1"/>
  <c r="M142" i="5"/>
  <c r="P141" i="5"/>
  <c r="M141" i="5"/>
  <c r="P140" i="5"/>
  <c r="M140" i="5"/>
  <c r="P139" i="5"/>
  <c r="M139" i="5"/>
  <c r="P138" i="5"/>
  <c r="P137" i="5"/>
  <c r="P136" i="5"/>
  <c r="M136" i="5"/>
  <c r="R135" i="5"/>
  <c r="Q135" i="5"/>
  <c r="O135" i="5"/>
  <c r="K135" i="5"/>
  <c r="L135" i="5" s="1"/>
  <c r="P134" i="5"/>
  <c r="P133" i="5"/>
  <c r="M133" i="5"/>
  <c r="P132" i="5"/>
  <c r="P131" i="5"/>
  <c r="P130" i="5"/>
  <c r="M130" i="5"/>
  <c r="P129" i="5"/>
  <c r="P128" i="5"/>
  <c r="P127" i="5"/>
  <c r="M127" i="5"/>
  <c r="P126" i="5"/>
  <c r="P125" i="5"/>
  <c r="P124" i="5"/>
  <c r="M124" i="5"/>
  <c r="P123" i="5"/>
  <c r="P122" i="5"/>
  <c r="P121" i="5"/>
  <c r="M121" i="5"/>
  <c r="P120" i="5"/>
  <c r="P119" i="5"/>
  <c r="M119" i="5"/>
  <c r="R218" i="5"/>
  <c r="Q218" i="5"/>
  <c r="P214" i="5"/>
  <c r="P215" i="5"/>
  <c r="Q191" i="5"/>
  <c r="R191" i="5"/>
  <c r="O191" i="5"/>
  <c r="P190" i="5"/>
  <c r="M157" i="5" l="1"/>
  <c r="P135" i="5"/>
  <c r="M135" i="5"/>
  <c r="P218" i="5"/>
  <c r="P172" i="5"/>
  <c r="P157" i="5"/>
  <c r="P175" i="5"/>
  <c r="S175" i="5" s="1"/>
  <c r="M154" i="5"/>
  <c r="S154" i="5" s="1"/>
  <c r="M161" i="5"/>
  <c r="M143" i="5"/>
  <c r="S143" i="5" s="1"/>
  <c r="P161" i="5"/>
  <c r="M172" i="5"/>
  <c r="M183" i="5"/>
  <c r="S183" i="5" s="1"/>
  <c r="P191" i="5"/>
  <c r="P187" i="5"/>
  <c r="O116" i="5"/>
  <c r="M115" i="5"/>
  <c r="M116" i="5" s="1"/>
  <c r="M106" i="5"/>
  <c r="Q112" i="5"/>
  <c r="R112" i="5"/>
  <c r="O112" i="5"/>
  <c r="M111" i="5"/>
  <c r="M110" i="5"/>
  <c r="P92" i="5"/>
  <c r="P93" i="5"/>
  <c r="P94" i="5"/>
  <c r="P95" i="5"/>
  <c r="P96" i="5"/>
  <c r="P97" i="5"/>
  <c r="Q104" i="5"/>
  <c r="R104" i="5"/>
  <c r="P91" i="5"/>
  <c r="P98" i="5"/>
  <c r="P99" i="5"/>
  <c r="P100" i="5"/>
  <c r="O73" i="5"/>
  <c r="M72" i="5"/>
  <c r="M71" i="5"/>
  <c r="M63" i="5"/>
  <c r="M60" i="5"/>
  <c r="M56" i="5"/>
  <c r="M58" i="5"/>
  <c r="P50" i="5"/>
  <c r="P51" i="5"/>
  <c r="M48" i="5"/>
  <c r="P36" i="5"/>
  <c r="P37" i="5"/>
  <c r="P38" i="5"/>
  <c r="P39" i="5"/>
  <c r="P40" i="5"/>
  <c r="P41" i="5"/>
  <c r="P42" i="5"/>
  <c r="P43" i="5"/>
  <c r="P44" i="5"/>
  <c r="P45" i="5"/>
  <c r="P46" i="5"/>
  <c r="P35" i="5"/>
  <c r="M35" i="5"/>
  <c r="M32" i="5"/>
  <c r="M33" i="5"/>
  <c r="P31" i="5"/>
  <c r="P21" i="5"/>
  <c r="P22" i="5"/>
  <c r="P23" i="5"/>
  <c r="P24" i="5"/>
  <c r="P25" i="5"/>
  <c r="P26" i="5"/>
  <c r="P27" i="5"/>
  <c r="P28" i="5"/>
  <c r="P29" i="5"/>
  <c r="M22" i="5"/>
  <c r="M28" i="5"/>
  <c r="M20" i="5"/>
  <c r="M30" i="5"/>
  <c r="M19" i="5"/>
  <c r="P20" i="5"/>
  <c r="P30" i="5"/>
  <c r="P19" i="5"/>
  <c r="M16" i="5"/>
  <c r="M14" i="5"/>
  <c r="M11" i="5"/>
  <c r="M12" i="5"/>
  <c r="P10" i="5"/>
  <c r="M7" i="5"/>
  <c r="S157" i="5" l="1"/>
  <c r="S135" i="5"/>
  <c r="S172" i="5"/>
  <c r="S161" i="5"/>
  <c r="P112" i="5"/>
  <c r="M112" i="5"/>
  <c r="P291" i="1"/>
  <c r="P292" i="1"/>
  <c r="P293" i="1"/>
  <c r="M292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59" i="1"/>
  <c r="P260" i="1"/>
  <c r="P261" i="1"/>
  <c r="Q253" i="1"/>
  <c r="R253" i="1"/>
  <c r="P251" i="1"/>
  <c r="P252" i="1"/>
  <c r="O253" i="1"/>
  <c r="S112" i="5" l="1"/>
  <c r="M223" i="1"/>
  <c r="R217" i="1"/>
  <c r="P216" i="1"/>
  <c r="Q217" i="1"/>
  <c r="P211" i="1"/>
  <c r="P212" i="1"/>
  <c r="P213" i="1"/>
  <c r="P214" i="1"/>
  <c r="P215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165" i="1"/>
  <c r="P143" i="1" l="1"/>
  <c r="P144" i="1"/>
  <c r="P145" i="1"/>
  <c r="P146" i="1"/>
  <c r="M143" i="1"/>
  <c r="M144" i="1"/>
  <c r="M132" i="1"/>
  <c r="P133" i="1"/>
  <c r="P134" i="1"/>
  <c r="P135" i="1"/>
  <c r="P136" i="1"/>
  <c r="P128" i="1"/>
  <c r="P129" i="1"/>
  <c r="P130" i="1"/>
  <c r="M129" i="1"/>
  <c r="M130" i="1"/>
  <c r="M107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84" i="1"/>
  <c r="P85" i="1"/>
  <c r="P86" i="1"/>
  <c r="P87" i="1"/>
  <c r="P88" i="1"/>
  <c r="P89" i="1"/>
  <c r="P90" i="1"/>
  <c r="P78" i="1"/>
  <c r="P79" i="1"/>
  <c r="P80" i="1"/>
  <c r="P81" i="1"/>
  <c r="M79" i="1"/>
  <c r="M80" i="1"/>
  <c r="M81" i="1"/>
  <c r="K76" i="1"/>
  <c r="L76" i="1" s="1"/>
  <c r="K82" i="1"/>
  <c r="L82" i="1" s="1"/>
  <c r="K91" i="1"/>
  <c r="L91" i="1" s="1"/>
  <c r="P68" i="1"/>
  <c r="P69" i="1"/>
  <c r="P70" i="1"/>
  <c r="M69" i="1"/>
  <c r="M70" i="1"/>
  <c r="M35" i="1" l="1"/>
  <c r="M36" i="1"/>
  <c r="M37" i="1"/>
  <c r="M38" i="1"/>
  <c r="M40" i="1"/>
  <c r="P35" i="1"/>
  <c r="P36" i="1"/>
  <c r="P37" i="1"/>
  <c r="P38" i="1"/>
  <c r="P39" i="1"/>
  <c r="P40" i="1"/>
  <c r="K13" i="1" l="1"/>
  <c r="L13" i="1" s="1"/>
  <c r="O13" i="1"/>
  <c r="Q13" i="1"/>
  <c r="R13" i="1"/>
  <c r="P7" i="1"/>
  <c r="P8" i="1"/>
  <c r="P9" i="1"/>
  <c r="P92" i="3"/>
  <c r="P93" i="3"/>
  <c r="P94" i="3"/>
  <c r="P95" i="3"/>
  <c r="P96" i="3"/>
  <c r="P97" i="3"/>
  <c r="P98" i="3"/>
  <c r="P13" i="1" l="1"/>
  <c r="M45" i="3"/>
  <c r="M65" i="3"/>
  <c r="M49" i="3" l="1"/>
  <c r="M46" i="3"/>
  <c r="P42" i="3"/>
  <c r="M43" i="3"/>
  <c r="M42" i="3"/>
  <c r="M40" i="3"/>
  <c r="M38" i="3"/>
  <c r="M37" i="3"/>
  <c r="P30" i="3"/>
  <c r="P31" i="3"/>
  <c r="P32" i="3"/>
  <c r="P33" i="3"/>
  <c r="P34" i="3"/>
  <c r="P35" i="3"/>
  <c r="P29" i="3"/>
  <c r="M29" i="3"/>
  <c r="P24" i="3"/>
  <c r="P25" i="3"/>
  <c r="P26" i="3"/>
  <c r="P27" i="3"/>
  <c r="M26" i="3"/>
  <c r="M23" i="3"/>
  <c r="M16" i="3"/>
  <c r="M10" i="3"/>
  <c r="M6" i="3"/>
  <c r="M41" i="3" l="1"/>
  <c r="O218" i="5"/>
  <c r="K218" i="5"/>
  <c r="L218" i="5" s="1"/>
  <c r="P217" i="5"/>
  <c r="M217" i="5"/>
  <c r="R216" i="5"/>
  <c r="Q216" i="5"/>
  <c r="O216" i="5"/>
  <c r="K216" i="5"/>
  <c r="L216" i="5" s="1"/>
  <c r="P213" i="5"/>
  <c r="P212" i="5"/>
  <c r="P211" i="5"/>
  <c r="R210" i="5"/>
  <c r="Q210" i="5"/>
  <c r="O210" i="5"/>
  <c r="K210" i="5"/>
  <c r="L210" i="5" s="1"/>
  <c r="P209" i="5"/>
  <c r="P208" i="5"/>
  <c r="M208" i="5"/>
  <c r="P207" i="5"/>
  <c r="M207" i="5"/>
  <c r="R206" i="5"/>
  <c r="Q206" i="5"/>
  <c r="O206" i="5"/>
  <c r="K206" i="5"/>
  <c r="L206" i="5" s="1"/>
  <c r="M195" i="5"/>
  <c r="R194" i="5"/>
  <c r="Q194" i="5"/>
  <c r="O194" i="5"/>
  <c r="K194" i="5"/>
  <c r="L194" i="5" s="1"/>
  <c r="P193" i="5"/>
  <c r="P192" i="5"/>
  <c r="K191" i="5"/>
  <c r="L191" i="5" s="1"/>
  <c r="P189" i="5"/>
  <c r="M189" i="5"/>
  <c r="M191" i="5" s="1"/>
  <c r="R188" i="5"/>
  <c r="Q188" i="5"/>
  <c r="K188" i="5"/>
  <c r="L188" i="5" s="1"/>
  <c r="P186" i="5"/>
  <c r="P185" i="5"/>
  <c r="P184" i="5"/>
  <c r="M184" i="5"/>
  <c r="R118" i="5"/>
  <c r="Q118" i="5"/>
  <c r="O118" i="5"/>
  <c r="K118" i="5"/>
  <c r="L118" i="5" s="1"/>
  <c r="P117" i="5"/>
  <c r="M117" i="5"/>
  <c r="R116" i="5"/>
  <c r="Q116" i="5"/>
  <c r="K116" i="5"/>
  <c r="L116" i="5" s="1"/>
  <c r="P114" i="5"/>
  <c r="P113" i="5"/>
  <c r="K112" i="5"/>
  <c r="L112" i="5" s="1"/>
  <c r="P109" i="5"/>
  <c r="P105" i="5"/>
  <c r="P104" i="5"/>
  <c r="O104" i="5"/>
  <c r="K104" i="5"/>
  <c r="P103" i="5"/>
  <c r="P102" i="5"/>
  <c r="P101" i="5"/>
  <c r="P90" i="5"/>
  <c r="P89" i="5"/>
  <c r="M87" i="5"/>
  <c r="R86" i="5"/>
  <c r="Q86" i="5"/>
  <c r="O86" i="5"/>
  <c r="K86" i="5"/>
  <c r="L86" i="5" s="1"/>
  <c r="P85" i="5"/>
  <c r="P84" i="5"/>
  <c r="P83" i="5"/>
  <c r="P82" i="5"/>
  <c r="P76" i="5"/>
  <c r="M76" i="5"/>
  <c r="P75" i="5"/>
  <c r="P74" i="5"/>
  <c r="R73" i="5"/>
  <c r="Q73" i="5"/>
  <c r="K73" i="5"/>
  <c r="L73" i="5" s="1"/>
  <c r="P70" i="5"/>
  <c r="P69" i="5"/>
  <c r="P68" i="5"/>
  <c r="P67" i="5"/>
  <c r="M67" i="5"/>
  <c r="M73" i="5" s="1"/>
  <c r="P66" i="5"/>
  <c r="R65" i="5"/>
  <c r="Q65" i="5"/>
  <c r="O65" i="5"/>
  <c r="M65" i="5"/>
  <c r="K65" i="5"/>
  <c r="L65" i="5" s="1"/>
  <c r="P64" i="5"/>
  <c r="P63" i="5"/>
  <c r="R62" i="5"/>
  <c r="Q62" i="5"/>
  <c r="O62" i="5"/>
  <c r="M62" i="5"/>
  <c r="K62" i="5"/>
  <c r="L62" i="5" s="1"/>
  <c r="P61" i="5"/>
  <c r="P60" i="5"/>
  <c r="R59" i="5"/>
  <c r="Q59" i="5"/>
  <c r="O59" i="5"/>
  <c r="M59" i="5"/>
  <c r="K59" i="5"/>
  <c r="P57" i="5"/>
  <c r="P56" i="5"/>
  <c r="P55" i="5"/>
  <c r="P54" i="5"/>
  <c r="R53" i="5"/>
  <c r="Q53" i="5"/>
  <c r="O53" i="5"/>
  <c r="M53" i="5"/>
  <c r="K53" i="5"/>
  <c r="L53" i="5" s="1"/>
  <c r="P52" i="5"/>
  <c r="P49" i="5"/>
  <c r="P48" i="5"/>
  <c r="R47" i="5"/>
  <c r="Q47" i="5"/>
  <c r="O47" i="5"/>
  <c r="M47" i="5"/>
  <c r="K47" i="5"/>
  <c r="L47" i="5" s="1"/>
  <c r="R34" i="5"/>
  <c r="Q34" i="5"/>
  <c r="O34" i="5"/>
  <c r="M34" i="5"/>
  <c r="K34" i="5"/>
  <c r="R18" i="5"/>
  <c r="Q18" i="5"/>
  <c r="O18" i="5"/>
  <c r="M18" i="5"/>
  <c r="K18" i="5"/>
  <c r="L18" i="5" s="1"/>
  <c r="P17" i="5"/>
  <c r="P16" i="5"/>
  <c r="P15" i="5"/>
  <c r="P14" i="5"/>
  <c r="R13" i="5"/>
  <c r="Q13" i="5"/>
  <c r="O13" i="5"/>
  <c r="M13" i="5"/>
  <c r="K13" i="5"/>
  <c r="P9" i="5"/>
  <c r="P8" i="5"/>
  <c r="P7" i="5"/>
  <c r="P6" i="5"/>
  <c r="P73" i="5" l="1"/>
  <c r="S73" i="5" s="1"/>
  <c r="P59" i="5"/>
  <c r="S59" i="5" s="1"/>
  <c r="P62" i="5"/>
  <c r="S62" i="5" s="1"/>
  <c r="P18" i="5"/>
  <c r="S18" i="5" s="1"/>
  <c r="P53" i="5"/>
  <c r="S53" i="5" s="1"/>
  <c r="P47" i="5"/>
  <c r="S47" i="5" s="1"/>
  <c r="M86" i="5"/>
  <c r="M104" i="5"/>
  <c r="S104" i="5" s="1"/>
  <c r="M194" i="5"/>
  <c r="M210" i="5"/>
  <c r="M218" i="5"/>
  <c r="M206" i="5"/>
  <c r="P13" i="5"/>
  <c r="S13" i="5" s="1"/>
  <c r="P86" i="5"/>
  <c r="P206" i="5"/>
  <c r="P210" i="5"/>
  <c r="M216" i="5"/>
  <c r="P116" i="5"/>
  <c r="P188" i="5"/>
  <c r="P194" i="5"/>
  <c r="P34" i="5"/>
  <c r="S34" i="5" s="1"/>
  <c r="P65" i="5"/>
  <c r="S65" i="5" s="1"/>
  <c r="M118" i="5"/>
  <c r="P118" i="5"/>
  <c r="P216" i="5"/>
  <c r="P63" i="3"/>
  <c r="S216" i="5" l="1"/>
  <c r="S188" i="5"/>
  <c r="S206" i="5"/>
  <c r="S118" i="5"/>
  <c r="S194" i="5"/>
  <c r="S86" i="5"/>
  <c r="S116" i="5"/>
  <c r="S191" i="5"/>
  <c r="S210" i="5"/>
  <c r="P6" i="3"/>
  <c r="P7" i="3"/>
  <c r="P8" i="3"/>
  <c r="K9" i="3"/>
  <c r="L9" i="3" s="1"/>
  <c r="M9" i="3"/>
  <c r="O9" i="3"/>
  <c r="Q9" i="3"/>
  <c r="R9" i="3"/>
  <c r="K15" i="3"/>
  <c r="L15" i="3" s="1"/>
  <c r="M15" i="3"/>
  <c r="O15" i="3"/>
  <c r="Q15" i="3"/>
  <c r="R15" i="3"/>
  <c r="K22" i="3"/>
  <c r="M22" i="3"/>
  <c r="O22" i="3"/>
  <c r="Q22" i="3"/>
  <c r="R22" i="3"/>
  <c r="P23" i="3"/>
  <c r="K28" i="3"/>
  <c r="L28" i="3" s="1"/>
  <c r="M28" i="3"/>
  <c r="O28" i="3"/>
  <c r="Q28" i="3"/>
  <c r="R28" i="3"/>
  <c r="K36" i="3"/>
  <c r="M36" i="3"/>
  <c r="O36" i="3"/>
  <c r="Q36" i="3"/>
  <c r="R36" i="3"/>
  <c r="P37" i="3"/>
  <c r="P38" i="3"/>
  <c r="P39" i="3"/>
  <c r="P40" i="3"/>
  <c r="K41" i="3"/>
  <c r="L41" i="3" s="1"/>
  <c r="O41" i="3"/>
  <c r="Q41" i="3"/>
  <c r="R41" i="3"/>
  <c r="K45" i="3"/>
  <c r="L45" i="3" s="1"/>
  <c r="Q45" i="3"/>
  <c r="R45" i="3"/>
  <c r="P46" i="3"/>
  <c r="P47" i="3"/>
  <c r="K48" i="3"/>
  <c r="L48" i="3" s="1"/>
  <c r="M48" i="3"/>
  <c r="O48" i="3"/>
  <c r="Q48" i="3"/>
  <c r="R48" i="3"/>
  <c r="P49" i="3"/>
  <c r="P50" i="3"/>
  <c r="P51" i="3"/>
  <c r="K52" i="3"/>
  <c r="L52" i="3" s="1"/>
  <c r="O52" i="3"/>
  <c r="Q52" i="3"/>
  <c r="R52" i="3"/>
  <c r="M53" i="3"/>
  <c r="P53" i="3"/>
  <c r="P54" i="3"/>
  <c r="P55" i="3"/>
  <c r="P56" i="3"/>
  <c r="P57" i="3"/>
  <c r="K58" i="3"/>
  <c r="L58" i="3" s="1"/>
  <c r="O58" i="3"/>
  <c r="Q58" i="3"/>
  <c r="R58" i="3"/>
  <c r="M59" i="3"/>
  <c r="P59" i="3"/>
  <c r="P60" i="3"/>
  <c r="P61" i="3"/>
  <c r="K62" i="3"/>
  <c r="O62" i="3"/>
  <c r="Q62" i="3"/>
  <c r="R62" i="3"/>
  <c r="M63" i="3"/>
  <c r="P64" i="3"/>
  <c r="K65" i="3"/>
  <c r="L65" i="3" s="1"/>
  <c r="Q65" i="3"/>
  <c r="R65" i="3"/>
  <c r="P66" i="3"/>
  <c r="P67" i="3"/>
  <c r="M68" i="3"/>
  <c r="P68" i="3"/>
  <c r="P69" i="3"/>
  <c r="M70" i="3"/>
  <c r="P70" i="3"/>
  <c r="P71" i="3"/>
  <c r="K72" i="3"/>
  <c r="L72" i="3" s="1"/>
  <c r="O72" i="3"/>
  <c r="Q72" i="3"/>
  <c r="R72" i="3"/>
  <c r="M73" i="3"/>
  <c r="P73" i="3"/>
  <c r="P74" i="3"/>
  <c r="K75" i="3"/>
  <c r="L75" i="3" s="1"/>
  <c r="O75" i="3"/>
  <c r="Q75" i="3"/>
  <c r="R75" i="3"/>
  <c r="P76" i="3"/>
  <c r="P77" i="3"/>
  <c r="M78" i="3"/>
  <c r="P78" i="3"/>
  <c r="P79" i="3"/>
  <c r="P80" i="3"/>
  <c r="P81" i="3"/>
  <c r="P82" i="3"/>
  <c r="K83" i="3"/>
  <c r="L83" i="3" s="1"/>
  <c r="O83" i="3"/>
  <c r="Q83" i="3"/>
  <c r="R83" i="3"/>
  <c r="P84" i="3"/>
  <c r="P85" i="3"/>
  <c r="M86" i="3"/>
  <c r="P86" i="3"/>
  <c r="K87" i="3"/>
  <c r="L87" i="3" s="1"/>
  <c r="O87" i="3"/>
  <c r="Q87" i="3"/>
  <c r="R87" i="3"/>
  <c r="M88" i="3"/>
  <c r="P88" i="3"/>
  <c r="M89" i="3"/>
  <c r="P89" i="3"/>
  <c r="K90" i="3"/>
  <c r="L90" i="3" s="1"/>
  <c r="O90" i="3"/>
  <c r="Q90" i="3"/>
  <c r="R90" i="3"/>
  <c r="M91" i="3"/>
  <c r="P91" i="3"/>
  <c r="K99" i="3"/>
  <c r="L99" i="3" s="1"/>
  <c r="O99" i="3"/>
  <c r="Q99" i="3"/>
  <c r="R99" i="3"/>
  <c r="L62" i="3" l="1"/>
  <c r="P22" i="3"/>
  <c r="S22" i="3" s="1"/>
  <c r="P99" i="3"/>
  <c r="P83" i="3"/>
  <c r="M99" i="3"/>
  <c r="M58" i="3"/>
  <c r="P48" i="3"/>
  <c r="S48" i="3" s="1"/>
  <c r="P41" i="3"/>
  <c r="S41" i="3" s="1"/>
  <c r="P90" i="3"/>
  <c r="P72" i="3"/>
  <c r="P15" i="3"/>
  <c r="S15" i="3" s="1"/>
  <c r="P58" i="3"/>
  <c r="P87" i="3"/>
  <c r="M72" i="3"/>
  <c r="M87" i="3"/>
  <c r="P75" i="3"/>
  <c r="M52" i="3"/>
  <c r="P28" i="3"/>
  <c r="S28" i="3" s="1"/>
  <c r="P9" i="3"/>
  <c r="S9" i="3" s="1"/>
  <c r="M62" i="3"/>
  <c r="M90" i="3"/>
  <c r="M83" i="3"/>
  <c r="P62" i="3"/>
  <c r="P36" i="3"/>
  <c r="S36" i="3" s="1"/>
  <c r="M75" i="3"/>
  <c r="P52" i="3"/>
  <c r="P45" i="3"/>
  <c r="S45" i="3" s="1"/>
  <c r="P65" i="3"/>
  <c r="S90" i="3" l="1"/>
  <c r="S58" i="3"/>
  <c r="S83" i="3"/>
  <c r="S99" i="3"/>
  <c r="S72" i="3"/>
  <c r="S65" i="3"/>
  <c r="S62" i="3"/>
  <c r="S52" i="3"/>
  <c r="S75" i="3"/>
  <c r="S87" i="3"/>
  <c r="P75" i="1"/>
  <c r="P74" i="1"/>
  <c r="M74" i="1"/>
  <c r="P73" i="1"/>
  <c r="M73" i="1"/>
  <c r="P57" i="1"/>
  <c r="P56" i="1"/>
  <c r="P45" i="1"/>
  <c r="M45" i="1"/>
  <c r="P19" i="1"/>
  <c r="M19" i="1"/>
  <c r="P18" i="1"/>
  <c r="P17" i="1"/>
  <c r="M17" i="1"/>
  <c r="P16" i="1"/>
  <c r="R298" i="1" l="1"/>
  <c r="Q298" i="1"/>
  <c r="O298" i="1"/>
  <c r="K298" i="1"/>
  <c r="P297" i="1"/>
  <c r="M297" i="1"/>
  <c r="P296" i="1"/>
  <c r="P295" i="1"/>
  <c r="M295" i="1"/>
  <c r="R294" i="1"/>
  <c r="Q294" i="1"/>
  <c r="O294" i="1"/>
  <c r="K294" i="1"/>
  <c r="L294" i="1" s="1"/>
  <c r="P290" i="1"/>
  <c r="M290" i="1"/>
  <c r="R289" i="1"/>
  <c r="Q289" i="1"/>
  <c r="O289" i="1"/>
  <c r="K289" i="1"/>
  <c r="L289" i="1" s="1"/>
  <c r="M288" i="1"/>
  <c r="P265" i="1"/>
  <c r="P264" i="1"/>
  <c r="M264" i="1"/>
  <c r="R263" i="1"/>
  <c r="Q263" i="1"/>
  <c r="O263" i="1"/>
  <c r="K263" i="1"/>
  <c r="L263" i="1" s="1"/>
  <c r="P262" i="1"/>
  <c r="P258" i="1"/>
  <c r="M258" i="1"/>
  <c r="P257" i="1"/>
  <c r="M257" i="1"/>
  <c r="R256" i="1"/>
  <c r="Q256" i="1"/>
  <c r="O256" i="1"/>
  <c r="K256" i="1"/>
  <c r="L256" i="1" s="1"/>
  <c r="P255" i="1"/>
  <c r="P254" i="1"/>
  <c r="M254" i="1"/>
  <c r="K253" i="1"/>
  <c r="L253" i="1" s="1"/>
  <c r="P250" i="1"/>
  <c r="M250" i="1"/>
  <c r="P249" i="1"/>
  <c r="P248" i="1"/>
  <c r="P247" i="1"/>
  <c r="P246" i="1"/>
  <c r="M246" i="1"/>
  <c r="P245" i="1"/>
  <c r="M245" i="1"/>
  <c r="R244" i="1"/>
  <c r="Q244" i="1"/>
  <c r="O244" i="1"/>
  <c r="K244" i="1"/>
  <c r="L244" i="1" s="1"/>
  <c r="P243" i="1"/>
  <c r="P242" i="1"/>
  <c r="M242" i="1"/>
  <c r="R241" i="1"/>
  <c r="Q241" i="1"/>
  <c r="O241" i="1"/>
  <c r="K241" i="1"/>
  <c r="L241" i="1" s="1"/>
  <c r="P240" i="1"/>
  <c r="P239" i="1"/>
  <c r="P238" i="1"/>
  <c r="P237" i="1"/>
  <c r="P236" i="1"/>
  <c r="P235" i="1"/>
  <c r="M235" i="1"/>
  <c r="R234" i="1"/>
  <c r="Q234" i="1"/>
  <c r="O234" i="1"/>
  <c r="K234" i="1"/>
  <c r="L234" i="1" s="1"/>
  <c r="P233" i="1"/>
  <c r="P232" i="1"/>
  <c r="P231" i="1"/>
  <c r="M231" i="1"/>
  <c r="R230" i="1"/>
  <c r="Q230" i="1"/>
  <c r="O230" i="1"/>
  <c r="K230" i="1"/>
  <c r="L230" i="1" s="1"/>
  <c r="P229" i="1"/>
  <c r="P228" i="1"/>
  <c r="M228" i="1"/>
  <c r="R227" i="1"/>
  <c r="Q227" i="1"/>
  <c r="O227" i="1"/>
  <c r="K227" i="1"/>
  <c r="L227" i="1" s="1"/>
  <c r="P226" i="1"/>
  <c r="P225" i="1"/>
  <c r="M225" i="1"/>
  <c r="R224" i="1"/>
  <c r="Q224" i="1"/>
  <c r="K224" i="1"/>
  <c r="P221" i="1"/>
  <c r="M221" i="1"/>
  <c r="R220" i="1"/>
  <c r="Q220" i="1"/>
  <c r="O220" i="1"/>
  <c r="K220" i="1"/>
  <c r="P219" i="1"/>
  <c r="M219" i="1"/>
  <c r="P218" i="1"/>
  <c r="O217" i="1"/>
  <c r="K217" i="1"/>
  <c r="L217" i="1" s="1"/>
  <c r="M211" i="1"/>
  <c r="R210" i="1"/>
  <c r="Q210" i="1"/>
  <c r="O210" i="1"/>
  <c r="K210" i="1"/>
  <c r="L210" i="1" s="1"/>
  <c r="P170" i="1"/>
  <c r="M170" i="1"/>
  <c r="R169" i="1"/>
  <c r="Q169" i="1"/>
  <c r="O169" i="1"/>
  <c r="K169" i="1"/>
  <c r="L169" i="1" s="1"/>
  <c r="P168" i="1"/>
  <c r="P167" i="1"/>
  <c r="M167" i="1"/>
  <c r="R166" i="1"/>
  <c r="Q166" i="1"/>
  <c r="K166" i="1"/>
  <c r="L166" i="1" s="1"/>
  <c r="P164" i="1"/>
  <c r="M164" i="1"/>
  <c r="P163" i="1"/>
  <c r="P162" i="1"/>
  <c r="P161" i="1"/>
  <c r="P160" i="1"/>
  <c r="P159" i="1"/>
  <c r="M159" i="1"/>
  <c r="P158" i="1"/>
  <c r="P157" i="1"/>
  <c r="P156" i="1"/>
  <c r="P155" i="1"/>
  <c r="R154" i="1"/>
  <c r="Q154" i="1"/>
  <c r="O154" i="1"/>
  <c r="K154" i="1"/>
  <c r="P153" i="1"/>
  <c r="M153" i="1"/>
  <c r="P152" i="1"/>
  <c r="R151" i="1"/>
  <c r="Q151" i="1"/>
  <c r="O151" i="1"/>
  <c r="K151" i="1"/>
  <c r="L151" i="1" s="1"/>
  <c r="P150" i="1"/>
  <c r="P149" i="1"/>
  <c r="M149" i="1"/>
  <c r="P148" i="1"/>
  <c r="M148" i="1"/>
  <c r="R147" i="1"/>
  <c r="Q147" i="1"/>
  <c r="O147" i="1"/>
  <c r="K147" i="1"/>
  <c r="P142" i="1"/>
  <c r="M142" i="1"/>
  <c r="P141" i="1"/>
  <c r="P140" i="1"/>
  <c r="M140" i="1"/>
  <c r="R139" i="1"/>
  <c r="Q139" i="1"/>
  <c r="O139" i="1"/>
  <c r="K139" i="1"/>
  <c r="L139" i="1" s="1"/>
  <c r="P138" i="1"/>
  <c r="M138" i="1"/>
  <c r="R137" i="1"/>
  <c r="Q137" i="1"/>
  <c r="O137" i="1"/>
  <c r="K137" i="1"/>
  <c r="L137" i="1" s="1"/>
  <c r="P132" i="1"/>
  <c r="R131" i="1"/>
  <c r="Q131" i="1"/>
  <c r="O131" i="1"/>
  <c r="K131" i="1"/>
  <c r="L131" i="1" s="1"/>
  <c r="P127" i="1"/>
  <c r="M127" i="1"/>
  <c r="R126" i="1"/>
  <c r="Q126" i="1"/>
  <c r="O126" i="1"/>
  <c r="K126" i="1"/>
  <c r="L126" i="1" s="1"/>
  <c r="P125" i="1"/>
  <c r="M125" i="1"/>
  <c r="P124" i="1"/>
  <c r="M124" i="1"/>
  <c r="R123" i="1"/>
  <c r="Q123" i="1"/>
  <c r="O123" i="1"/>
  <c r="K123" i="1"/>
  <c r="L123" i="1" s="1"/>
  <c r="P122" i="1"/>
  <c r="P121" i="1"/>
  <c r="M121" i="1"/>
  <c r="R120" i="1"/>
  <c r="Q120" i="1"/>
  <c r="O120" i="1"/>
  <c r="K120" i="1"/>
  <c r="L120" i="1" s="1"/>
  <c r="M119" i="1"/>
  <c r="M118" i="1"/>
  <c r="P117" i="1"/>
  <c r="P116" i="1"/>
  <c r="P115" i="1"/>
  <c r="P114" i="1"/>
  <c r="P113" i="1"/>
  <c r="M113" i="1"/>
  <c r="P112" i="1"/>
  <c r="M112" i="1"/>
  <c r="P111" i="1"/>
  <c r="M111" i="1"/>
  <c r="R110" i="1"/>
  <c r="Q110" i="1"/>
  <c r="O110" i="1"/>
  <c r="K110" i="1"/>
  <c r="L110" i="1" s="1"/>
  <c r="P95" i="1"/>
  <c r="P94" i="1"/>
  <c r="P93" i="1"/>
  <c r="P92" i="1"/>
  <c r="M92" i="1"/>
  <c r="R91" i="1"/>
  <c r="Q91" i="1"/>
  <c r="O91" i="1"/>
  <c r="P83" i="1"/>
  <c r="M83" i="1"/>
  <c r="R82" i="1"/>
  <c r="Q82" i="1"/>
  <c r="O82" i="1"/>
  <c r="P77" i="1"/>
  <c r="M77" i="1"/>
  <c r="R76" i="1"/>
  <c r="Q76" i="1"/>
  <c r="O76" i="1"/>
  <c r="P72" i="1"/>
  <c r="M72" i="1"/>
  <c r="R71" i="1"/>
  <c r="Q71" i="1"/>
  <c r="O71" i="1"/>
  <c r="K71" i="1"/>
  <c r="L71" i="1" s="1"/>
  <c r="P67" i="1"/>
  <c r="M67" i="1"/>
  <c r="R66" i="1"/>
  <c r="Q66" i="1"/>
  <c r="O66" i="1"/>
  <c r="K66" i="1"/>
  <c r="L66" i="1" s="1"/>
  <c r="P65" i="1"/>
  <c r="P64" i="1"/>
  <c r="P63" i="1"/>
  <c r="P62" i="1"/>
  <c r="M62" i="1"/>
  <c r="R61" i="1"/>
  <c r="Q61" i="1"/>
  <c r="O61" i="1"/>
  <c r="K61" i="1"/>
  <c r="L61" i="1" s="1"/>
  <c r="P60" i="1"/>
  <c r="M60" i="1"/>
  <c r="P59" i="1"/>
  <c r="P58" i="1"/>
  <c r="P55" i="1"/>
  <c r="P54" i="1"/>
  <c r="P53" i="1"/>
  <c r="M53" i="1"/>
  <c r="R52" i="1"/>
  <c r="Q52" i="1"/>
  <c r="O52" i="1"/>
  <c r="K52" i="1"/>
  <c r="P51" i="1"/>
  <c r="P50" i="1"/>
  <c r="P49" i="1"/>
  <c r="P48" i="1"/>
  <c r="P47" i="1"/>
  <c r="P46" i="1"/>
  <c r="P44" i="1"/>
  <c r="P43" i="1"/>
  <c r="P42" i="1"/>
  <c r="R41" i="1"/>
  <c r="Q41" i="1"/>
  <c r="O41" i="1"/>
  <c r="K41" i="1"/>
  <c r="L41" i="1" s="1"/>
  <c r="P34" i="1"/>
  <c r="M34" i="1"/>
  <c r="R33" i="1"/>
  <c r="Q33" i="1"/>
  <c r="O33" i="1"/>
  <c r="K33" i="1"/>
  <c r="L33" i="1" s="1"/>
  <c r="P32" i="1"/>
  <c r="P31" i="1"/>
  <c r="M31" i="1"/>
  <c r="R30" i="1"/>
  <c r="Q30" i="1"/>
  <c r="K30" i="1"/>
  <c r="L30" i="1" s="1"/>
  <c r="P29" i="1"/>
  <c r="P28" i="1"/>
  <c r="P27" i="1"/>
  <c r="M27" i="1"/>
  <c r="P26" i="1"/>
  <c r="M26" i="1"/>
  <c r="P25" i="1"/>
  <c r="M25" i="1"/>
  <c r="R24" i="1"/>
  <c r="Q24" i="1"/>
  <c r="O24" i="1"/>
  <c r="K24" i="1"/>
  <c r="L24" i="1" s="1"/>
  <c r="P23" i="1"/>
  <c r="P22" i="1"/>
  <c r="M22" i="1"/>
  <c r="R21" i="1"/>
  <c r="Q21" i="1"/>
  <c r="O21" i="1"/>
  <c r="K21" i="1"/>
  <c r="L21" i="1" s="1"/>
  <c r="P20" i="1"/>
  <c r="P15" i="1"/>
  <c r="M15" i="1"/>
  <c r="P14" i="1"/>
  <c r="P12" i="1"/>
  <c r="P11" i="1"/>
  <c r="M11" i="1"/>
  <c r="R10" i="1"/>
  <c r="Q10" i="1"/>
  <c r="O10" i="1"/>
  <c r="K10" i="1"/>
  <c r="L10" i="1" s="1"/>
  <c r="P6" i="1"/>
  <c r="M6" i="1"/>
  <c r="M13" i="1" l="1"/>
  <c r="S13" i="1" s="1"/>
  <c r="P217" i="1"/>
  <c r="P154" i="1"/>
  <c r="P137" i="1"/>
  <c r="P120" i="1"/>
  <c r="P71" i="1"/>
  <c r="P210" i="1"/>
  <c r="P24" i="1"/>
  <c r="P126" i="1"/>
  <c r="P169" i="1"/>
  <c r="P33" i="1"/>
  <c r="P76" i="1"/>
  <c r="P82" i="1"/>
  <c r="P263" i="1"/>
  <c r="P230" i="1"/>
  <c r="P66" i="1"/>
  <c r="P123" i="1"/>
  <c r="P139" i="1"/>
  <c r="P166" i="1"/>
  <c r="P220" i="1"/>
  <c r="P151" i="1"/>
  <c r="P21" i="1"/>
  <c r="P41" i="1"/>
  <c r="M253" i="1"/>
  <c r="P256" i="1"/>
  <c r="P298" i="1"/>
  <c r="P224" i="1"/>
  <c r="P241" i="1"/>
  <c r="P253" i="1"/>
  <c r="P294" i="1"/>
  <c r="M21" i="1"/>
  <c r="M227" i="1"/>
  <c r="M241" i="1"/>
  <c r="P61" i="1"/>
  <c r="P110" i="1"/>
  <c r="P52" i="1"/>
  <c r="M66" i="1"/>
  <c r="M76" i="1"/>
  <c r="P91" i="1"/>
  <c r="P131" i="1"/>
  <c r="P147" i="1"/>
  <c r="P30" i="1"/>
  <c r="M220" i="1"/>
  <c r="M110" i="1"/>
  <c r="M139" i="1"/>
  <c r="M151" i="1"/>
  <c r="M298" i="1"/>
  <c r="M61" i="1"/>
  <c r="M123" i="1"/>
  <c r="M263" i="1"/>
  <c r="M294" i="1"/>
  <c r="M41" i="1"/>
  <c r="M91" i="1"/>
  <c r="M147" i="1"/>
  <c r="M230" i="1"/>
  <c r="P244" i="1"/>
  <c r="M256" i="1"/>
  <c r="M244" i="1"/>
  <c r="M131" i="1"/>
  <c r="M210" i="1"/>
  <c r="M24" i="1"/>
  <c r="M33" i="1"/>
  <c r="M52" i="1"/>
  <c r="M120" i="1"/>
  <c r="M154" i="1"/>
  <c r="P234" i="1"/>
  <c r="M289" i="1"/>
  <c r="P10" i="1"/>
  <c r="P289" i="1"/>
  <c r="M71" i="1"/>
  <c r="M126" i="1"/>
  <c r="M169" i="1"/>
  <c r="M82" i="1"/>
  <c r="M137" i="1"/>
  <c r="M217" i="1"/>
  <c r="P227" i="1"/>
  <c r="M234" i="1"/>
  <c r="M10" i="1"/>
  <c r="S76" i="1" l="1"/>
  <c r="S71" i="1"/>
  <c r="S217" i="1"/>
  <c r="S154" i="1"/>
  <c r="S120" i="1"/>
  <c r="S137" i="1"/>
  <c r="S210" i="1"/>
  <c r="S126" i="1"/>
  <c r="S24" i="1"/>
  <c r="S82" i="1"/>
  <c r="S123" i="1"/>
  <c r="S169" i="1"/>
  <c r="S33" i="1"/>
  <c r="S230" i="1"/>
  <c r="S294" i="1"/>
  <c r="S253" i="1"/>
  <c r="S224" i="1"/>
  <c r="S263" i="1"/>
  <c r="S220" i="1"/>
  <c r="S66" i="1"/>
  <c r="S41" i="1"/>
  <c r="S10" i="1"/>
  <c r="S52" i="1"/>
  <c r="S298" i="1"/>
  <c r="S227" i="1"/>
  <c r="S139" i="1"/>
  <c r="S131" i="1"/>
  <c r="S110" i="1"/>
  <c r="S166" i="1"/>
  <c r="S241" i="1"/>
  <c r="S21" i="1"/>
  <c r="S244" i="1"/>
  <c r="S147" i="1"/>
  <c r="S151" i="1"/>
  <c r="S30" i="1"/>
  <c r="S61" i="1"/>
  <c r="S256" i="1"/>
  <c r="S234" i="1"/>
  <c r="S91" i="1"/>
  <c r="S289" i="1"/>
</calcChain>
</file>

<file path=xl/sharedStrings.xml><?xml version="1.0" encoding="utf-8"?>
<sst xmlns="http://schemas.openxmlformats.org/spreadsheetml/2006/main" count="1449" uniqueCount="539">
  <si>
    <t>연번</t>
    <phoneticPr fontId="3" type="noConversion"/>
  </si>
  <si>
    <t>지정종별</t>
    <phoneticPr fontId="3" type="noConversion"/>
  </si>
  <si>
    <t>문화재명</t>
    <phoneticPr fontId="3" type="noConversion"/>
  </si>
  <si>
    <t>소재지</t>
    <phoneticPr fontId="3" type="noConversion"/>
  </si>
  <si>
    <t>지번</t>
    <phoneticPr fontId="3" type="noConversion"/>
  </si>
  <si>
    <t>지목</t>
    <phoneticPr fontId="3" type="noConversion"/>
  </si>
  <si>
    <t>지적면적
(㎡)</t>
    <phoneticPr fontId="3" type="noConversion"/>
  </si>
  <si>
    <t>당초(㎡)</t>
    <phoneticPr fontId="3" type="noConversion"/>
  </si>
  <si>
    <t>조정(㎡)</t>
    <phoneticPr fontId="3" type="noConversion"/>
  </si>
  <si>
    <t>비고</t>
    <phoneticPr fontId="3" type="noConversion"/>
  </si>
  <si>
    <t>변경사항</t>
    <phoneticPr fontId="3" type="noConversion"/>
  </si>
  <si>
    <t>검토의견</t>
    <phoneticPr fontId="3" type="noConversion"/>
  </si>
  <si>
    <t>종별</t>
    <phoneticPr fontId="3" type="noConversion"/>
  </si>
  <si>
    <t>번호</t>
    <phoneticPr fontId="3" type="noConversion"/>
  </si>
  <si>
    <t>시·군</t>
    <phoneticPr fontId="3" type="noConversion"/>
  </si>
  <si>
    <t>읍·면·동</t>
    <phoneticPr fontId="3" type="noConversion"/>
  </si>
  <si>
    <t>리</t>
    <phoneticPr fontId="3" type="noConversion"/>
  </si>
  <si>
    <t>구분</t>
    <phoneticPr fontId="3" type="noConversion"/>
  </si>
  <si>
    <t>본번</t>
    <phoneticPr fontId="3" type="noConversion"/>
  </si>
  <si>
    <t>부번</t>
    <phoneticPr fontId="3" type="noConversion"/>
  </si>
  <si>
    <t>계</t>
    <phoneticPr fontId="3" type="noConversion"/>
  </si>
  <si>
    <t>문화재</t>
    <phoneticPr fontId="3" type="noConversion"/>
  </si>
  <si>
    <t>보호구역</t>
    <phoneticPr fontId="3" type="noConversion"/>
  </si>
  <si>
    <t>유형문화재</t>
    <phoneticPr fontId="3" type="noConversion"/>
  </si>
  <si>
    <t>기념물</t>
    <phoneticPr fontId="3" type="noConversion"/>
  </si>
  <si>
    <t>민속문화재</t>
    <phoneticPr fontId="3" type="noConversion"/>
  </si>
  <si>
    <t>문화재자료</t>
    <phoneticPr fontId="3" type="noConversion"/>
  </si>
  <si>
    <t>종</t>
  </si>
  <si>
    <t>도</t>
  </si>
  <si>
    <t>전</t>
  </si>
  <si>
    <t>답</t>
  </si>
  <si>
    <t>보호구역</t>
  </si>
  <si>
    <t>대</t>
    <phoneticPr fontId="3" type="noConversion"/>
  </si>
  <si>
    <t>임</t>
  </si>
  <si>
    <t>대</t>
  </si>
  <si>
    <t>사</t>
  </si>
  <si>
    <t>용문면</t>
    <phoneticPr fontId="3" type="noConversion"/>
  </si>
  <si>
    <t>미호리</t>
    <phoneticPr fontId="3" type="noConversion"/>
  </si>
  <si>
    <t>종</t>
    <phoneticPr fontId="3" type="noConversion"/>
  </si>
  <si>
    <t>문화재구역</t>
  </si>
  <si>
    <t>구</t>
  </si>
  <si>
    <t>대문채</t>
  </si>
  <si>
    <t>삼강리</t>
    <phoneticPr fontId="3" type="noConversion"/>
  </si>
  <si>
    <t>백전리</t>
    <phoneticPr fontId="3" type="noConversion"/>
  </si>
  <si>
    <t>유형문화재</t>
    <phoneticPr fontId="3" type="noConversion"/>
  </si>
  <si>
    <t>기념물</t>
    <phoneticPr fontId="3" type="noConversion"/>
  </si>
  <si>
    <t>임</t>
    <phoneticPr fontId="3" type="noConversion"/>
  </si>
  <si>
    <t>대</t>
    <phoneticPr fontId="3" type="noConversion"/>
  </si>
  <si>
    <t>6필지</t>
    <phoneticPr fontId="3" type="noConversion"/>
  </si>
  <si>
    <t>민속문화재</t>
    <phoneticPr fontId="3" type="noConversion"/>
  </si>
  <si>
    <t>문화재자료</t>
    <phoneticPr fontId="3" type="noConversion"/>
  </si>
  <si>
    <t>전</t>
    <phoneticPr fontId="3" type="noConversion"/>
  </si>
  <si>
    <t>전</t>
    <phoneticPr fontId="3" type="noConversion"/>
  </si>
  <si>
    <t>3필지</t>
    <phoneticPr fontId="3" type="noConversion"/>
  </si>
  <si>
    <t>1필지</t>
    <phoneticPr fontId="3" type="noConversion"/>
  </si>
  <si>
    <t>예천읍</t>
    <phoneticPr fontId="3" type="noConversion"/>
  </si>
  <si>
    <t>예천군</t>
    <phoneticPr fontId="3" type="noConversion"/>
  </si>
  <si>
    <t>풍양면</t>
    <phoneticPr fontId="3" type="noConversion"/>
  </si>
  <si>
    <t>상금곡리</t>
    <phoneticPr fontId="3" type="noConversion"/>
  </si>
  <si>
    <t>호명면</t>
    <phoneticPr fontId="3" type="noConversion"/>
  </si>
  <si>
    <t>사당</t>
    <phoneticPr fontId="3" type="noConversion"/>
  </si>
  <si>
    <t>보문면</t>
    <phoneticPr fontId="3" type="noConversion"/>
  </si>
  <si>
    <t>증감 없음</t>
    <phoneticPr fontId="3" type="noConversion"/>
  </si>
  <si>
    <t>대성전</t>
    <phoneticPr fontId="3" type="noConversion"/>
  </si>
  <si>
    <t>향석리</t>
    <phoneticPr fontId="3" type="noConversion"/>
  </si>
  <si>
    <t>용궁면</t>
    <phoneticPr fontId="3" type="noConversion"/>
  </si>
  <si>
    <t>예천군</t>
    <phoneticPr fontId="3" type="noConversion"/>
  </si>
  <si>
    <t>보문면</t>
    <phoneticPr fontId="3" type="noConversion"/>
  </si>
  <si>
    <t>2필지</t>
    <phoneticPr fontId="3" type="noConversion"/>
  </si>
  <si>
    <t>증감 없음</t>
    <phoneticPr fontId="3" type="noConversion"/>
  </si>
  <si>
    <t>수계리</t>
    <phoneticPr fontId="3" type="noConversion"/>
  </si>
  <si>
    <t>호명면</t>
    <phoneticPr fontId="3" type="noConversion"/>
  </si>
  <si>
    <t>보호구역</t>
    <phoneticPr fontId="3" type="noConversion"/>
  </si>
  <si>
    <t>문화재</t>
    <phoneticPr fontId="3" type="noConversion"/>
  </si>
  <si>
    <t>계</t>
    <phoneticPr fontId="3" type="noConversion"/>
  </si>
  <si>
    <t>부번</t>
    <phoneticPr fontId="3" type="noConversion"/>
  </si>
  <si>
    <t>본번</t>
    <phoneticPr fontId="3" type="noConversion"/>
  </si>
  <si>
    <t>구분</t>
    <phoneticPr fontId="3" type="noConversion"/>
  </si>
  <si>
    <t>리</t>
    <phoneticPr fontId="3" type="noConversion"/>
  </si>
  <si>
    <t>읍·면·동</t>
    <phoneticPr fontId="3" type="noConversion"/>
  </si>
  <si>
    <t>시·군</t>
    <phoneticPr fontId="3" type="noConversion"/>
  </si>
  <si>
    <t>번호</t>
    <phoneticPr fontId="3" type="noConversion"/>
  </si>
  <si>
    <t>종별</t>
    <phoneticPr fontId="3" type="noConversion"/>
  </si>
  <si>
    <t>검토의견</t>
    <phoneticPr fontId="3" type="noConversion"/>
  </si>
  <si>
    <t>변경사항</t>
    <phoneticPr fontId="3" type="noConversion"/>
  </si>
  <si>
    <t>비고</t>
    <phoneticPr fontId="3" type="noConversion"/>
  </si>
  <si>
    <t>조정(㎡)</t>
    <phoneticPr fontId="3" type="noConversion"/>
  </si>
  <si>
    <t>당초(㎡)</t>
    <phoneticPr fontId="3" type="noConversion"/>
  </si>
  <si>
    <t>지적면적
(㎡)</t>
    <phoneticPr fontId="3" type="noConversion"/>
  </si>
  <si>
    <t>지목</t>
    <phoneticPr fontId="3" type="noConversion"/>
  </si>
  <si>
    <t>지번</t>
    <phoneticPr fontId="3" type="noConversion"/>
  </si>
  <si>
    <t>소재지</t>
    <phoneticPr fontId="3" type="noConversion"/>
  </si>
  <si>
    <t>문화재명</t>
    <phoneticPr fontId="3" type="noConversion"/>
  </si>
  <si>
    <t>지정종별</t>
    <phoneticPr fontId="3" type="noConversion"/>
  </si>
  <si>
    <t>연번</t>
    <phoneticPr fontId="3" type="noConversion"/>
  </si>
  <si>
    <t>대문채</t>
    <phoneticPr fontId="3" type="noConversion"/>
  </si>
  <si>
    <t>정침</t>
    <phoneticPr fontId="3" type="noConversion"/>
  </si>
  <si>
    <t>안채</t>
    <phoneticPr fontId="3" type="noConversion"/>
  </si>
  <si>
    <t>사랑채</t>
    <phoneticPr fontId="3" type="noConversion"/>
  </si>
  <si>
    <t>내삼문</t>
    <phoneticPr fontId="3" type="noConversion"/>
  </si>
  <si>
    <t>강당</t>
    <phoneticPr fontId="3" type="noConversion"/>
  </si>
  <si>
    <t>문화재 지정·보호구역 토지조서(2017년)</t>
    <phoneticPr fontId="3" type="noConversion"/>
  </si>
  <si>
    <t>대</t>
    <phoneticPr fontId="3" type="noConversion"/>
  </si>
  <si>
    <t>안채</t>
    <phoneticPr fontId="3" type="noConversion"/>
  </si>
  <si>
    <t>문간채</t>
    <phoneticPr fontId="3" type="noConversion"/>
  </si>
  <si>
    <t>보호구역</t>
    <phoneticPr fontId="3" type="noConversion"/>
  </si>
  <si>
    <t>예천향교</t>
    <phoneticPr fontId="3" type="noConversion"/>
  </si>
  <si>
    <t>종</t>
    <phoneticPr fontId="3" type="noConversion"/>
  </si>
  <si>
    <t>명륜당</t>
    <phoneticPr fontId="3" type="noConversion"/>
  </si>
  <si>
    <t>주사</t>
    <phoneticPr fontId="3" type="noConversion"/>
  </si>
  <si>
    <t>내삼문</t>
    <phoneticPr fontId="3" type="noConversion"/>
  </si>
  <si>
    <t>노봉서원</t>
    <phoneticPr fontId="3" type="noConversion"/>
  </si>
  <si>
    <t>내신리</t>
    <phoneticPr fontId="3" type="noConversion"/>
  </si>
  <si>
    <t>강당</t>
    <phoneticPr fontId="3" type="noConversion"/>
  </si>
  <si>
    <t>사당</t>
    <phoneticPr fontId="3" type="noConversion"/>
  </si>
  <si>
    <t>예천군</t>
    <phoneticPr fontId="3" type="noConversion"/>
  </si>
  <si>
    <t>호명면</t>
    <phoneticPr fontId="3" type="noConversion"/>
  </si>
  <si>
    <t>내신리</t>
    <phoneticPr fontId="3" type="noConversion"/>
  </si>
  <si>
    <t>임</t>
    <phoneticPr fontId="3" type="noConversion"/>
  </si>
  <si>
    <t>증 1160.9㎡</t>
    <phoneticPr fontId="3" type="noConversion"/>
  </si>
  <si>
    <t>미산학사</t>
    <phoneticPr fontId="3" type="noConversion"/>
  </si>
  <si>
    <t>도</t>
    <phoneticPr fontId="3" type="noConversion"/>
  </si>
  <si>
    <t>학사</t>
    <phoneticPr fontId="3" type="noConversion"/>
  </si>
  <si>
    <t>약포사당</t>
    <phoneticPr fontId="3" type="noConversion"/>
  </si>
  <si>
    <t>황지리</t>
    <phoneticPr fontId="3" type="noConversion"/>
  </si>
  <si>
    <t>산</t>
    <phoneticPr fontId="3" type="noConversion"/>
  </si>
  <si>
    <t>증 628.2㎡</t>
    <phoneticPr fontId="3" type="noConversion"/>
  </si>
  <si>
    <t>예천 와룡동 석조여래입상</t>
    <phoneticPr fontId="3" type="noConversion"/>
  </si>
  <si>
    <t>와룡리</t>
    <phoneticPr fontId="3" type="noConversion"/>
  </si>
  <si>
    <t>구</t>
    <phoneticPr fontId="3" type="noConversion"/>
  </si>
  <si>
    <t>전</t>
    <phoneticPr fontId="3" type="noConversion"/>
  </si>
  <si>
    <t>감 1.1㎡</t>
    <phoneticPr fontId="3" type="noConversion"/>
  </si>
  <si>
    <t>예천 향석리 석조여래좌상</t>
    <phoneticPr fontId="3" type="noConversion"/>
  </si>
  <si>
    <t>답</t>
    <phoneticPr fontId="3" type="noConversion"/>
  </si>
  <si>
    <t>입상</t>
    <phoneticPr fontId="3" type="noConversion"/>
  </si>
  <si>
    <t>좌상</t>
    <phoneticPr fontId="3" type="noConversion"/>
  </si>
  <si>
    <t>보문사 극락전</t>
    <phoneticPr fontId="3" type="noConversion"/>
  </si>
  <si>
    <t>극락전</t>
    <phoneticPr fontId="3" type="noConversion"/>
  </si>
  <si>
    <t>삼강강당</t>
    <phoneticPr fontId="3" type="noConversion"/>
  </si>
  <si>
    <t>반송재 고택</t>
    <phoneticPr fontId="3" type="noConversion"/>
  </si>
  <si>
    <t>곳간채</t>
    <phoneticPr fontId="3" type="noConversion"/>
  </si>
  <si>
    <t>예천 승본동 석불입상</t>
    <phoneticPr fontId="3" type="noConversion"/>
  </si>
  <si>
    <t>승본리</t>
    <phoneticPr fontId="3" type="noConversion"/>
  </si>
  <si>
    <t>석불입상</t>
    <phoneticPr fontId="3" type="noConversion"/>
  </si>
  <si>
    <t>증 79.3㎡</t>
    <phoneticPr fontId="3" type="noConversion"/>
  </si>
  <si>
    <t>예천읍사무소</t>
    <phoneticPr fontId="3" type="noConversion"/>
  </si>
  <si>
    <t>노하리</t>
    <phoneticPr fontId="3" type="noConversion"/>
  </si>
  <si>
    <t>산</t>
    <phoneticPr fontId="3" type="noConversion"/>
  </si>
  <si>
    <t>임</t>
    <phoneticPr fontId="3" type="noConversion"/>
  </si>
  <si>
    <t>증 0.1㎡</t>
    <phoneticPr fontId="3" type="noConversion"/>
  </si>
  <si>
    <t>감 5.8㎡</t>
    <phoneticPr fontId="3" type="noConversion"/>
  </si>
  <si>
    <t>예천권씨 병암정 및 별묘</t>
    <phoneticPr fontId="3" type="noConversion"/>
  </si>
  <si>
    <t>성현리</t>
    <phoneticPr fontId="3" type="noConversion"/>
  </si>
  <si>
    <t>답</t>
    <phoneticPr fontId="3" type="noConversion"/>
  </si>
  <si>
    <t>읍사무소</t>
    <phoneticPr fontId="3" type="noConversion"/>
  </si>
  <si>
    <t>병암정</t>
    <phoneticPr fontId="3" type="noConversion"/>
  </si>
  <si>
    <t>보호구역</t>
    <phoneticPr fontId="3" type="noConversion"/>
  </si>
  <si>
    <t>대</t>
    <phoneticPr fontId="3" type="noConversion"/>
  </si>
  <si>
    <t>별묘</t>
    <phoneticPr fontId="3" type="noConversion"/>
  </si>
  <si>
    <t>증 557.8㎡</t>
    <phoneticPr fontId="3" type="noConversion"/>
  </si>
  <si>
    <t>예천권씨 영사당 종택</t>
    <phoneticPr fontId="3" type="noConversion"/>
  </si>
  <si>
    <t>하금곡리</t>
    <phoneticPr fontId="3" type="noConversion"/>
  </si>
  <si>
    <t>함포재사</t>
    <phoneticPr fontId="3" type="noConversion"/>
  </si>
  <si>
    <t>은풍면</t>
    <phoneticPr fontId="3" type="noConversion"/>
  </si>
  <si>
    <t>부초리</t>
    <phoneticPr fontId="3" type="noConversion"/>
  </si>
  <si>
    <t>전</t>
    <phoneticPr fontId="3" type="noConversion"/>
  </si>
  <si>
    <t>누각</t>
    <phoneticPr fontId="3" type="noConversion"/>
  </si>
  <si>
    <t>재사</t>
    <phoneticPr fontId="3" type="noConversion"/>
  </si>
  <si>
    <t>서재</t>
    <phoneticPr fontId="3" type="noConversion"/>
  </si>
  <si>
    <t>문간채</t>
    <phoneticPr fontId="3" type="noConversion"/>
  </si>
  <si>
    <t>증 286.9㎡</t>
    <phoneticPr fontId="3" type="noConversion"/>
  </si>
  <si>
    <t>예천 덕계리 관물당</t>
    <phoneticPr fontId="3" type="noConversion"/>
  </si>
  <si>
    <t>덕계리</t>
    <phoneticPr fontId="3" type="noConversion"/>
  </si>
  <si>
    <t>증 89.0㎡</t>
    <phoneticPr fontId="3" type="noConversion"/>
  </si>
  <si>
    <t>관물당</t>
    <phoneticPr fontId="3" type="noConversion"/>
  </si>
  <si>
    <t>예천 삼수정</t>
    <phoneticPr fontId="3" type="noConversion"/>
  </si>
  <si>
    <t>청곡리</t>
    <phoneticPr fontId="3" type="noConversion"/>
  </si>
  <si>
    <t>삼수정</t>
    <phoneticPr fontId="3" type="noConversion"/>
  </si>
  <si>
    <t>예천 석문종택</t>
    <phoneticPr fontId="3" type="noConversion"/>
  </si>
  <si>
    <t>지보면</t>
    <phoneticPr fontId="3" type="noConversion"/>
  </si>
  <si>
    <t>도장리</t>
    <phoneticPr fontId="3" type="noConversion"/>
  </si>
  <si>
    <t>대</t>
    <phoneticPr fontId="3" type="noConversion"/>
  </si>
  <si>
    <t>방앗간채</t>
    <phoneticPr fontId="3" type="noConversion"/>
  </si>
  <si>
    <t>보호구역</t>
    <phoneticPr fontId="3" type="noConversion"/>
  </si>
  <si>
    <t>증 468.1㎡</t>
    <phoneticPr fontId="3" type="noConversion"/>
  </si>
  <si>
    <t>도</t>
    <phoneticPr fontId="3" type="noConversion"/>
  </si>
  <si>
    <t>상주 복룡동 당간지주</t>
    <phoneticPr fontId="3" type="noConversion"/>
  </si>
  <si>
    <t>상주시</t>
    <phoneticPr fontId="3" type="noConversion"/>
  </si>
  <si>
    <t>복룡동</t>
    <phoneticPr fontId="3" type="noConversion"/>
  </si>
  <si>
    <t>잡</t>
    <phoneticPr fontId="3" type="noConversion"/>
  </si>
  <si>
    <t>당간지주</t>
    <phoneticPr fontId="3" type="noConversion"/>
  </si>
  <si>
    <t>상주향교 대성전</t>
    <phoneticPr fontId="3" type="noConversion"/>
  </si>
  <si>
    <t>신봉동</t>
    <phoneticPr fontId="3" type="noConversion"/>
  </si>
  <si>
    <t>대성전</t>
    <phoneticPr fontId="3" type="noConversion"/>
  </si>
  <si>
    <t>증 50.7㎡</t>
    <phoneticPr fontId="3" type="noConversion"/>
  </si>
  <si>
    <t>대산루 부 계정</t>
    <phoneticPr fontId="3" type="noConversion"/>
  </si>
  <si>
    <t>외서면</t>
    <phoneticPr fontId="3" type="noConversion"/>
  </si>
  <si>
    <t>우산리</t>
    <phoneticPr fontId="3" type="noConversion"/>
  </si>
  <si>
    <t>임</t>
    <phoneticPr fontId="3" type="noConversion"/>
  </si>
  <si>
    <t>구</t>
    <phoneticPr fontId="3" type="noConversion"/>
  </si>
  <si>
    <t>대산루</t>
    <phoneticPr fontId="3" type="noConversion"/>
  </si>
  <si>
    <t>부 계정</t>
    <phoneticPr fontId="3" type="noConversion"/>
  </si>
  <si>
    <t>증 1034.4㎡</t>
    <phoneticPr fontId="3" type="noConversion"/>
  </si>
  <si>
    <t>상주 상산관</t>
    <phoneticPr fontId="3" type="noConversion"/>
  </si>
  <si>
    <t>만산동</t>
    <phoneticPr fontId="3" type="noConversion"/>
  </si>
  <si>
    <t>사</t>
    <phoneticPr fontId="3" type="noConversion"/>
  </si>
  <si>
    <t>상산관</t>
    <phoneticPr fontId="3" type="noConversion"/>
  </si>
  <si>
    <t>노후 및 노홍신도비</t>
    <phoneticPr fontId="3" type="noConversion"/>
  </si>
  <si>
    <t>화서면</t>
    <phoneticPr fontId="3" type="noConversion"/>
  </si>
  <si>
    <t>사산리</t>
    <phoneticPr fontId="3" type="noConversion"/>
  </si>
  <si>
    <t>전</t>
    <phoneticPr fontId="3" type="noConversion"/>
  </si>
  <si>
    <t>신도비</t>
    <phoneticPr fontId="3" type="noConversion"/>
  </si>
  <si>
    <t>감 0.3㎡</t>
    <phoneticPr fontId="3" type="noConversion"/>
  </si>
  <si>
    <t>효곡재사</t>
    <phoneticPr fontId="3" type="noConversion"/>
  </si>
  <si>
    <t>공성면</t>
    <phoneticPr fontId="3" type="noConversion"/>
  </si>
  <si>
    <t>효곡리</t>
    <phoneticPr fontId="3" type="noConversion"/>
  </si>
  <si>
    <t>재</t>
    <phoneticPr fontId="3" type="noConversion"/>
  </si>
  <si>
    <t>나재 채수 신도비</t>
    <phoneticPr fontId="3" type="noConversion"/>
  </si>
  <si>
    <t>공검면</t>
    <phoneticPr fontId="3" type="noConversion"/>
  </si>
  <si>
    <t>율곡리</t>
    <phoneticPr fontId="3" type="noConversion"/>
  </si>
  <si>
    <t>답</t>
    <phoneticPr fontId="3" type="noConversion"/>
  </si>
  <si>
    <t>산</t>
    <phoneticPr fontId="3" type="noConversion"/>
  </si>
  <si>
    <t>증 52.8㎡</t>
    <phoneticPr fontId="3" type="noConversion"/>
  </si>
  <si>
    <t>우복 정경세 신도비</t>
    <phoneticPr fontId="3" type="noConversion"/>
  </si>
  <si>
    <t>부곡리</t>
    <phoneticPr fontId="3" type="noConversion"/>
  </si>
  <si>
    <t>감 291.1㎡</t>
    <phoneticPr fontId="3" type="noConversion"/>
  </si>
  <si>
    <t>상주 함창향교</t>
    <phoneticPr fontId="3" type="noConversion"/>
  </si>
  <si>
    <t>함창읍</t>
    <phoneticPr fontId="3" type="noConversion"/>
  </si>
  <si>
    <t>교촌리</t>
    <phoneticPr fontId="3" type="noConversion"/>
  </si>
  <si>
    <t>종</t>
    <phoneticPr fontId="3" type="noConversion"/>
  </si>
  <si>
    <t>내삼문</t>
    <phoneticPr fontId="3" type="noConversion"/>
  </si>
  <si>
    <t>동재</t>
    <phoneticPr fontId="3" type="noConversion"/>
  </si>
  <si>
    <t>서재</t>
    <phoneticPr fontId="3" type="noConversion"/>
  </si>
  <si>
    <t>명륜당</t>
    <phoneticPr fontId="3" type="noConversion"/>
  </si>
  <si>
    <t>외삼문</t>
    <phoneticPr fontId="3" type="noConversion"/>
  </si>
  <si>
    <t>상주 남장사 일주문</t>
    <phoneticPr fontId="3" type="noConversion"/>
  </si>
  <si>
    <t>남장동</t>
    <phoneticPr fontId="3" type="noConversion"/>
  </si>
  <si>
    <t>일주문</t>
    <phoneticPr fontId="3" type="noConversion"/>
  </si>
  <si>
    <t>증 520.9㎡</t>
    <phoneticPr fontId="3" type="noConversion"/>
  </si>
  <si>
    <t>은척면의 뽕나무</t>
    <phoneticPr fontId="3" type="noConversion"/>
  </si>
  <si>
    <t>은척면</t>
    <phoneticPr fontId="3" type="noConversion"/>
  </si>
  <si>
    <t>두곡리</t>
    <phoneticPr fontId="3" type="noConversion"/>
  </si>
  <si>
    <t>전</t>
    <phoneticPr fontId="3" type="noConversion"/>
  </si>
  <si>
    <t>구</t>
    <phoneticPr fontId="3" type="noConversion"/>
  </si>
  <si>
    <t>도</t>
    <phoneticPr fontId="3" type="noConversion"/>
  </si>
  <si>
    <t>뽕나무</t>
    <phoneticPr fontId="3" type="noConversion"/>
  </si>
  <si>
    <t>문화재구역</t>
    <phoneticPr fontId="3" type="noConversion"/>
  </si>
  <si>
    <t>전 사벌왕릉</t>
    <phoneticPr fontId="3" type="noConversion"/>
  </si>
  <si>
    <t>사벌면</t>
    <phoneticPr fontId="3" type="noConversion"/>
  </si>
  <si>
    <t>화달리</t>
    <phoneticPr fontId="3" type="noConversion"/>
  </si>
  <si>
    <t>산</t>
    <phoneticPr fontId="3" type="noConversion"/>
  </si>
  <si>
    <t>임</t>
    <phoneticPr fontId="3" type="noConversion"/>
  </si>
  <si>
    <t>왕릉</t>
    <phoneticPr fontId="3" type="noConversion"/>
  </si>
  <si>
    <t>증 739.8㎡</t>
    <phoneticPr fontId="3" type="noConversion"/>
  </si>
  <si>
    <t>증촌리</t>
    <phoneticPr fontId="3" type="noConversion"/>
  </si>
  <si>
    <t>묘</t>
    <phoneticPr fontId="3" type="noConversion"/>
  </si>
  <si>
    <t>대</t>
    <phoneticPr fontId="3" type="noConversion"/>
  </si>
  <si>
    <t>증 357.0㎡</t>
    <phoneticPr fontId="3" type="noConversion"/>
  </si>
  <si>
    <t>견훤산성</t>
    <phoneticPr fontId="3" type="noConversion"/>
  </si>
  <si>
    <t>화북면</t>
    <phoneticPr fontId="3" type="noConversion"/>
  </si>
  <si>
    <t>장암리</t>
    <phoneticPr fontId="3" type="noConversion"/>
  </si>
  <si>
    <t>견훤산성</t>
    <phoneticPr fontId="3" type="noConversion"/>
  </si>
  <si>
    <t>흥암서원</t>
    <phoneticPr fontId="3" type="noConversion"/>
  </si>
  <si>
    <t>연원동</t>
    <phoneticPr fontId="3" type="noConversion"/>
  </si>
  <si>
    <t>별묘</t>
    <phoneticPr fontId="3" type="noConversion"/>
  </si>
  <si>
    <t>협문</t>
    <phoneticPr fontId="3" type="noConversion"/>
  </si>
  <si>
    <t>사당</t>
    <phoneticPr fontId="3" type="noConversion"/>
  </si>
  <si>
    <t>동재</t>
    <phoneticPr fontId="3" type="noConversion"/>
  </si>
  <si>
    <t>강당</t>
    <phoneticPr fontId="3" type="noConversion"/>
  </si>
  <si>
    <t>대문채</t>
    <phoneticPr fontId="3" type="noConversion"/>
  </si>
  <si>
    <t>관리사</t>
    <phoneticPr fontId="3" type="noConversion"/>
  </si>
  <si>
    <t>장판각</t>
    <phoneticPr fontId="3" type="noConversion"/>
  </si>
  <si>
    <t>어필비각</t>
    <phoneticPr fontId="3" type="noConversion"/>
  </si>
  <si>
    <t>문화재</t>
    <phoneticPr fontId="3" type="noConversion"/>
  </si>
  <si>
    <t>대문</t>
    <phoneticPr fontId="3" type="noConversion"/>
  </si>
  <si>
    <t>상주 두곡리 은행나무</t>
    <phoneticPr fontId="3" type="noConversion"/>
  </si>
  <si>
    <t>답</t>
    <phoneticPr fontId="3" type="noConversion"/>
  </si>
  <si>
    <t>두곡리</t>
    <phoneticPr fontId="3" type="noConversion"/>
  </si>
  <si>
    <t>존애원</t>
    <phoneticPr fontId="3" type="noConversion"/>
  </si>
  <si>
    <t>청리면</t>
    <phoneticPr fontId="3" type="noConversion"/>
  </si>
  <si>
    <t>율리</t>
    <phoneticPr fontId="3" type="noConversion"/>
  </si>
  <si>
    <t>존애원</t>
    <phoneticPr fontId="3" type="noConversion"/>
  </si>
  <si>
    <t>상주 김준신의사 제단비</t>
    <phoneticPr fontId="3" type="noConversion"/>
  </si>
  <si>
    <t>화동면</t>
    <phoneticPr fontId="3" type="noConversion"/>
  </si>
  <si>
    <t>판곡리</t>
    <phoneticPr fontId="3" type="noConversion"/>
  </si>
  <si>
    <t>제단비</t>
    <phoneticPr fontId="3" type="noConversion"/>
  </si>
  <si>
    <t>증 1.0㎡</t>
    <phoneticPr fontId="3" type="noConversion"/>
  </si>
  <si>
    <t>충신의사단비</t>
    <phoneticPr fontId="3" type="noConversion"/>
  </si>
  <si>
    <t>단비</t>
    <phoneticPr fontId="3" type="noConversion"/>
  </si>
  <si>
    <t>보호구역</t>
    <phoneticPr fontId="3" type="noConversion"/>
  </si>
  <si>
    <t>낙동면</t>
    <phoneticPr fontId="3" type="noConversion"/>
  </si>
  <si>
    <t>승곡리</t>
    <phoneticPr fontId="3" type="noConversion"/>
  </si>
  <si>
    <t>내삼문</t>
    <phoneticPr fontId="3" type="noConversion"/>
  </si>
  <si>
    <t>외삼문</t>
    <phoneticPr fontId="3" type="noConversion"/>
  </si>
  <si>
    <t>상주 낙화담 소나무</t>
    <phoneticPr fontId="3" type="noConversion"/>
  </si>
  <si>
    <t>유</t>
    <phoneticPr fontId="3" type="noConversion"/>
  </si>
  <si>
    <t>우복종가</t>
    <phoneticPr fontId="3" type="noConversion"/>
  </si>
  <si>
    <t>안채</t>
    <phoneticPr fontId="3" type="noConversion"/>
  </si>
  <si>
    <t>행랑채</t>
    <phoneticPr fontId="3" type="noConversion"/>
  </si>
  <si>
    <t>사랑채</t>
    <phoneticPr fontId="3" type="noConversion"/>
  </si>
  <si>
    <t>3필지</t>
    <phoneticPr fontId="3" type="noConversion"/>
  </si>
  <si>
    <t>상주 오작당</t>
    <phoneticPr fontId="3" type="noConversion"/>
  </si>
  <si>
    <t>증 79.2㎡</t>
    <phoneticPr fontId="3" type="noConversion"/>
  </si>
  <si>
    <t>증 11.5㎡</t>
    <phoneticPr fontId="3" type="noConversion"/>
  </si>
  <si>
    <t>남장사 석장승</t>
    <phoneticPr fontId="3" type="noConversion"/>
  </si>
  <si>
    <t>1필지</t>
    <phoneticPr fontId="3" type="noConversion"/>
  </si>
  <si>
    <t>감 483.2㎡</t>
    <phoneticPr fontId="3" type="noConversion"/>
  </si>
  <si>
    <t>석장승</t>
    <phoneticPr fontId="3" type="noConversion"/>
  </si>
  <si>
    <t>수암종택</t>
    <phoneticPr fontId="3" type="noConversion"/>
  </si>
  <si>
    <t>중동면</t>
    <phoneticPr fontId="3" type="noConversion"/>
  </si>
  <si>
    <t>우물리</t>
    <phoneticPr fontId="3" type="noConversion"/>
  </si>
  <si>
    <t>도</t>
    <phoneticPr fontId="3" type="noConversion"/>
  </si>
  <si>
    <t>전</t>
    <phoneticPr fontId="3" type="noConversion"/>
  </si>
  <si>
    <t>대</t>
    <phoneticPr fontId="3" type="noConversion"/>
  </si>
  <si>
    <t>안채</t>
    <phoneticPr fontId="3" type="noConversion"/>
  </si>
  <si>
    <t>록사청</t>
    <phoneticPr fontId="3" type="noConversion"/>
  </si>
  <si>
    <t>사당</t>
    <phoneticPr fontId="3" type="noConversion"/>
  </si>
  <si>
    <t>보</t>
    <phoneticPr fontId="3" type="noConversion"/>
  </si>
  <si>
    <t>보호구역</t>
    <phoneticPr fontId="3" type="noConversion"/>
  </si>
  <si>
    <t>증 62.5㎡</t>
    <phoneticPr fontId="3" type="noConversion"/>
  </si>
  <si>
    <t>천운정사</t>
    <phoneticPr fontId="3" type="noConversion"/>
  </si>
  <si>
    <t>외답동</t>
    <phoneticPr fontId="3" type="noConversion"/>
  </si>
  <si>
    <t>상주 동학교당</t>
    <phoneticPr fontId="3" type="noConversion"/>
  </si>
  <si>
    <t>은척면</t>
    <phoneticPr fontId="3" type="noConversion"/>
  </si>
  <si>
    <t>우기리</t>
    <phoneticPr fontId="3" type="noConversion"/>
  </si>
  <si>
    <t>문화재구역</t>
    <phoneticPr fontId="3" type="noConversion"/>
  </si>
  <si>
    <t>상주 의암고택</t>
    <phoneticPr fontId="3" type="noConversion"/>
  </si>
  <si>
    <t>운평리</t>
    <phoneticPr fontId="3" type="noConversion"/>
  </si>
  <si>
    <t>사랑채</t>
    <phoneticPr fontId="3" type="noConversion"/>
  </si>
  <si>
    <t>고방채</t>
    <phoneticPr fontId="3" type="noConversion"/>
  </si>
  <si>
    <t>대문간채</t>
    <phoneticPr fontId="3" type="noConversion"/>
  </si>
  <si>
    <t>증 6.0㎡</t>
    <phoneticPr fontId="3" type="noConversion"/>
  </si>
  <si>
    <t>갑장사 삼층석탑</t>
    <phoneticPr fontId="3" type="noConversion"/>
  </si>
  <si>
    <t>지천동</t>
    <phoneticPr fontId="3" type="noConversion"/>
  </si>
  <si>
    <t>산</t>
    <phoneticPr fontId="3" type="noConversion"/>
  </si>
  <si>
    <t>석탑</t>
  </si>
  <si>
    <t>석탑</t>
    <phoneticPr fontId="3" type="noConversion"/>
  </si>
  <si>
    <t>임</t>
    <phoneticPr fontId="3" type="noConversion"/>
  </si>
  <si>
    <t>1필지</t>
    <phoneticPr fontId="3" type="noConversion"/>
  </si>
  <si>
    <t>증 335.6㎡</t>
    <phoneticPr fontId="3" type="noConversion"/>
  </si>
  <si>
    <t>상주 신봉리 석조보살입상</t>
    <phoneticPr fontId="3" type="noConversion"/>
  </si>
  <si>
    <t>화서면</t>
    <phoneticPr fontId="3" type="noConversion"/>
  </si>
  <si>
    <t>신봉리</t>
    <phoneticPr fontId="3" type="noConversion"/>
  </si>
  <si>
    <t>천운정사</t>
    <phoneticPr fontId="3" type="noConversion"/>
  </si>
  <si>
    <t>석조보살입상</t>
    <phoneticPr fontId="3" type="noConversion"/>
  </si>
  <si>
    <t>문화재자료</t>
    <phoneticPr fontId="3" type="noConversion"/>
  </si>
  <si>
    <t>상주 무곡리 삼층석탑</t>
    <phoneticPr fontId="3" type="noConversion"/>
  </si>
  <si>
    <t>무곡리</t>
    <phoneticPr fontId="3" type="noConversion"/>
  </si>
  <si>
    <t>삼층석탑</t>
    <phoneticPr fontId="3" type="noConversion"/>
  </si>
  <si>
    <t>상주 무양동 석조귀부</t>
    <phoneticPr fontId="3" type="noConversion"/>
  </si>
  <si>
    <t>거동동</t>
    <phoneticPr fontId="3" type="noConversion"/>
  </si>
  <si>
    <t>석조귀부</t>
    <phoneticPr fontId="3" type="noConversion"/>
  </si>
  <si>
    <t>병암고택(사랑채)</t>
    <phoneticPr fontId="3" type="noConversion"/>
  </si>
  <si>
    <t>우산리</t>
    <phoneticPr fontId="3" type="noConversion"/>
  </si>
  <si>
    <t>178-1</t>
    <phoneticPr fontId="3" type="noConversion"/>
  </si>
  <si>
    <t>체화당</t>
    <phoneticPr fontId="3" type="noConversion"/>
  </si>
  <si>
    <t>청리면</t>
    <phoneticPr fontId="3" type="noConversion"/>
  </si>
  <si>
    <t>가천리</t>
    <phoneticPr fontId="3" type="noConversion"/>
  </si>
  <si>
    <t>월간사당</t>
    <phoneticPr fontId="3" type="noConversion"/>
  </si>
  <si>
    <t>체화당</t>
    <phoneticPr fontId="3" type="noConversion"/>
  </si>
  <si>
    <t>증 112.0㎡</t>
    <phoneticPr fontId="3" type="noConversion"/>
  </si>
  <si>
    <t>178-2</t>
    <phoneticPr fontId="3" type="noConversion"/>
  </si>
  <si>
    <t>창석사당</t>
    <phoneticPr fontId="3" type="noConversion"/>
  </si>
  <si>
    <t>창석사당</t>
    <phoneticPr fontId="3" type="noConversion"/>
  </si>
  <si>
    <t>옥연사</t>
    <phoneticPr fontId="3" type="noConversion"/>
  </si>
  <si>
    <t>사산리</t>
    <phoneticPr fontId="3" type="noConversion"/>
  </si>
  <si>
    <t>오현영각</t>
  </si>
  <si>
    <t>불천위사당</t>
  </si>
  <si>
    <t>강당</t>
  </si>
  <si>
    <t>증 318.6㎡</t>
    <phoneticPr fontId="3" type="noConversion"/>
  </si>
  <si>
    <t>풍양조씨 족보 판목 및 보각</t>
    <phoneticPr fontId="3" type="noConversion"/>
  </si>
  <si>
    <t>보각</t>
    <phoneticPr fontId="3" type="noConversion"/>
  </si>
  <si>
    <t>북장사 삼층석탑</t>
    <phoneticPr fontId="3" type="noConversion"/>
  </si>
  <si>
    <t>내서면</t>
    <phoneticPr fontId="3" type="noConversion"/>
  </si>
  <si>
    <t>북장리</t>
    <phoneticPr fontId="3" type="noConversion"/>
  </si>
  <si>
    <t>증 525.0㎡</t>
    <phoneticPr fontId="3" type="noConversion"/>
  </si>
  <si>
    <t>상주향청</t>
  </si>
  <si>
    <t>상주향청</t>
    <phoneticPr fontId="3" type="noConversion"/>
  </si>
  <si>
    <t>인봉동</t>
    <phoneticPr fontId="3" type="noConversion"/>
  </si>
  <si>
    <t>상주 목가리 관세음보살입상</t>
    <phoneticPr fontId="3" type="noConversion"/>
  </si>
  <si>
    <t>목가리</t>
    <phoneticPr fontId="3" type="noConversion"/>
  </si>
  <si>
    <t>불상보호각</t>
  </si>
  <si>
    <t>증 88.3㎡</t>
    <phoneticPr fontId="3" type="noConversion"/>
  </si>
  <si>
    <t>상주 용산정사</t>
    <phoneticPr fontId="3" type="noConversion"/>
  </si>
  <si>
    <t>승곡리</t>
    <phoneticPr fontId="3" type="noConversion"/>
  </si>
  <si>
    <t>용산정사</t>
    <phoneticPr fontId="3" type="noConversion"/>
  </si>
  <si>
    <t>증 45.6㎡</t>
    <phoneticPr fontId="3" type="noConversion"/>
  </si>
  <si>
    <t>포항시 북구</t>
    <phoneticPr fontId="3" type="noConversion"/>
  </si>
  <si>
    <t>송라면</t>
    <phoneticPr fontId="3" type="noConversion"/>
  </si>
  <si>
    <t>중산리</t>
    <phoneticPr fontId="3" type="noConversion"/>
  </si>
  <si>
    <t>오층석탑</t>
  </si>
  <si>
    <t>보경사 오층석탑</t>
    <phoneticPr fontId="3" type="noConversion"/>
  </si>
  <si>
    <t>전</t>
    <phoneticPr fontId="3" type="noConversion"/>
  </si>
  <si>
    <t>감 366.3㎡</t>
    <phoneticPr fontId="3" type="noConversion"/>
  </si>
  <si>
    <t>용계정</t>
    <phoneticPr fontId="3" type="noConversion"/>
  </si>
  <si>
    <t>기북면</t>
    <phoneticPr fontId="3" type="noConversion"/>
  </si>
  <si>
    <t>오덕리</t>
    <phoneticPr fontId="3" type="noConversion"/>
  </si>
  <si>
    <t>대</t>
    <phoneticPr fontId="3" type="noConversion"/>
  </si>
  <si>
    <t>천</t>
  </si>
  <si>
    <t>천</t>
    <phoneticPr fontId="3" type="noConversion"/>
  </si>
  <si>
    <t>증 268.9㎡</t>
    <phoneticPr fontId="3" type="noConversion"/>
  </si>
  <si>
    <t>용계정</t>
    <phoneticPr fontId="3" type="noConversion"/>
  </si>
  <si>
    <t>보호구역</t>
    <phoneticPr fontId="3" type="noConversion"/>
  </si>
  <si>
    <t>영일 칠포리 암각화군</t>
    <phoneticPr fontId="3" type="noConversion"/>
  </si>
  <si>
    <t>흥해읍</t>
    <phoneticPr fontId="3" type="noConversion"/>
  </si>
  <si>
    <t>칠포리</t>
    <phoneticPr fontId="3" type="noConversion"/>
  </si>
  <si>
    <t>묘</t>
  </si>
  <si>
    <t>암각화</t>
  </si>
  <si>
    <t>산</t>
    <phoneticPr fontId="3" type="noConversion"/>
  </si>
  <si>
    <t>임</t>
    <phoneticPr fontId="3" type="noConversion"/>
  </si>
  <si>
    <t>감 186.0㎡</t>
    <phoneticPr fontId="3" type="noConversion"/>
  </si>
  <si>
    <t>상달암</t>
  </si>
  <si>
    <t>상달암</t>
    <phoneticPr fontId="3" type="noConversion"/>
  </si>
  <si>
    <t>포항시 남구</t>
    <phoneticPr fontId="3" type="noConversion"/>
  </si>
  <si>
    <t>연일읍</t>
    <phoneticPr fontId="3" type="noConversion"/>
  </si>
  <si>
    <t>달전리</t>
    <phoneticPr fontId="3" type="noConversion"/>
  </si>
  <si>
    <t>6필지</t>
    <phoneticPr fontId="3" type="noConversion"/>
  </si>
  <si>
    <t>4필지</t>
    <phoneticPr fontId="3" type="noConversion"/>
  </si>
  <si>
    <t>주사</t>
  </si>
  <si>
    <t>문간채</t>
  </si>
  <si>
    <t>증 943.5㎡</t>
    <phoneticPr fontId="3" type="noConversion"/>
  </si>
  <si>
    <t>남성재</t>
    <phoneticPr fontId="3" type="noConversion"/>
  </si>
  <si>
    <t>대송면</t>
    <phoneticPr fontId="3" type="noConversion"/>
  </si>
  <si>
    <t>남성리</t>
    <phoneticPr fontId="3" type="noConversion"/>
  </si>
  <si>
    <t>감 15554.3㎡</t>
    <phoneticPr fontId="3" type="noConversion"/>
  </si>
  <si>
    <t>포항 분옥정</t>
    <phoneticPr fontId="3" type="noConversion"/>
  </si>
  <si>
    <t>기계면</t>
    <phoneticPr fontId="3" type="noConversion"/>
  </si>
  <si>
    <t>봉계리</t>
    <phoneticPr fontId="3" type="noConversion"/>
  </si>
  <si>
    <t>분옥정</t>
  </si>
  <si>
    <t>2필지</t>
    <phoneticPr fontId="3" type="noConversion"/>
  </si>
  <si>
    <t>증 14.0㎡</t>
    <phoneticPr fontId="3" type="noConversion"/>
  </si>
  <si>
    <t>포항 흥해향교 대성전</t>
    <phoneticPr fontId="3" type="noConversion"/>
  </si>
  <si>
    <t>옥성리</t>
    <phoneticPr fontId="3" type="noConversion"/>
  </si>
  <si>
    <t>종</t>
    <phoneticPr fontId="3" type="noConversion"/>
  </si>
  <si>
    <t>감 104.0㎡</t>
    <phoneticPr fontId="3" type="noConversion"/>
  </si>
  <si>
    <t>포항 오어사 대웅전</t>
    <phoneticPr fontId="3" type="noConversion"/>
  </si>
  <si>
    <t>오천읍</t>
    <phoneticPr fontId="3" type="noConversion"/>
  </si>
  <si>
    <t>항사리</t>
    <phoneticPr fontId="3" type="noConversion"/>
  </si>
  <si>
    <t>대성전</t>
    <phoneticPr fontId="3" type="noConversion"/>
  </si>
  <si>
    <t>대웅전</t>
  </si>
  <si>
    <t>대웅전</t>
    <phoneticPr fontId="3" type="noConversion"/>
  </si>
  <si>
    <t>증 325.2㎡</t>
    <phoneticPr fontId="3" type="noConversion"/>
  </si>
  <si>
    <t>포항 보경사 대웅전</t>
    <phoneticPr fontId="3" type="noConversion"/>
  </si>
  <si>
    <t>송라면</t>
    <phoneticPr fontId="3" type="noConversion"/>
  </si>
  <si>
    <t>포항 우각리 여주이씨 고택</t>
    <phoneticPr fontId="3" type="noConversion"/>
  </si>
  <si>
    <t>신광면</t>
    <phoneticPr fontId="3" type="noConversion"/>
  </si>
  <si>
    <t>우각리</t>
    <phoneticPr fontId="3" type="noConversion"/>
  </si>
  <si>
    <t>중문채</t>
  </si>
  <si>
    <t>사랑채</t>
  </si>
  <si>
    <t>안채</t>
  </si>
  <si>
    <t>곳간채</t>
  </si>
  <si>
    <t>협문</t>
  </si>
  <si>
    <t>증 353.9㎡</t>
    <phoneticPr fontId="3" type="noConversion"/>
  </si>
  <si>
    <t>포항 보경사 서운암 부도군</t>
    <phoneticPr fontId="3" type="noConversion"/>
  </si>
  <si>
    <t>기념물</t>
    <phoneticPr fontId="3" type="noConversion"/>
  </si>
  <si>
    <t>부도군</t>
  </si>
  <si>
    <t>감 716.3㎡</t>
    <phoneticPr fontId="3" type="noConversion"/>
  </si>
  <si>
    <t>탱자나무</t>
  </si>
  <si>
    <t>호미곶 등대</t>
    <phoneticPr fontId="3" type="noConversion"/>
  </si>
  <si>
    <t>호미곶면</t>
    <phoneticPr fontId="3" type="noConversion"/>
  </si>
  <si>
    <t>대보리</t>
    <phoneticPr fontId="3" type="noConversion"/>
  </si>
  <si>
    <t>감 6757.0㎡</t>
    <phoneticPr fontId="3" type="noConversion"/>
  </si>
  <si>
    <t>영일 우각동 향나무</t>
    <phoneticPr fontId="3" type="noConversion"/>
  </si>
  <si>
    <t>문화재구역</t>
    <phoneticPr fontId="3" type="noConversion"/>
  </si>
  <si>
    <t>영일 냉수리 고분</t>
    <phoneticPr fontId="3" type="noConversion"/>
  </si>
  <si>
    <t>냉수리</t>
    <phoneticPr fontId="3" type="noConversion"/>
  </si>
  <si>
    <t>기념물</t>
    <phoneticPr fontId="3" type="noConversion"/>
  </si>
  <si>
    <t>포항 오덕동 애은당 고택</t>
    <phoneticPr fontId="3" type="noConversion"/>
  </si>
  <si>
    <t>감 59.3㎡</t>
    <phoneticPr fontId="3" type="noConversion"/>
  </si>
  <si>
    <t>산</t>
    <phoneticPr fontId="3" type="noConversion"/>
  </si>
  <si>
    <t>증 1109.9㎡</t>
    <phoneticPr fontId="3" type="noConversion"/>
  </si>
  <si>
    <t>포항 달전재사</t>
    <phoneticPr fontId="3" type="noConversion"/>
  </si>
  <si>
    <t>연일읍</t>
    <phoneticPr fontId="3" type="noConversion"/>
  </si>
  <si>
    <t>달전리</t>
    <phoneticPr fontId="3" type="noConversion"/>
  </si>
  <si>
    <t>재사</t>
    <phoneticPr fontId="3" type="noConversion"/>
  </si>
  <si>
    <t>보호구역</t>
    <phoneticPr fontId="3" type="noConversion"/>
  </si>
  <si>
    <t>포항 하학재</t>
    <phoneticPr fontId="3" type="noConversion"/>
  </si>
  <si>
    <t>유</t>
  </si>
  <si>
    <t>하학재</t>
  </si>
  <si>
    <t>증 124.5㎡</t>
    <phoneticPr fontId="3" type="noConversion"/>
  </si>
  <si>
    <t>포항 여연당 고택</t>
    <phoneticPr fontId="3" type="noConversion"/>
  </si>
  <si>
    <t>290</t>
  </si>
  <si>
    <t>291</t>
  </si>
  <si>
    <t>304</t>
  </si>
  <si>
    <t>305</t>
  </si>
  <si>
    <t>306</t>
  </si>
  <si>
    <t>307</t>
  </si>
  <si>
    <t>여연당고택</t>
  </si>
  <si>
    <t>증 1723.9㎡</t>
    <phoneticPr fontId="3" type="noConversion"/>
  </si>
  <si>
    <t>연일향교 대성전</t>
    <phoneticPr fontId="3" type="noConversion"/>
  </si>
  <si>
    <t>효자동</t>
    <phoneticPr fontId="3" type="noConversion"/>
  </si>
  <si>
    <t>종</t>
    <phoneticPr fontId="3" type="noConversion"/>
  </si>
  <si>
    <t>대성전</t>
  </si>
  <si>
    <t>대성전</t>
    <phoneticPr fontId="3" type="noConversion"/>
  </si>
  <si>
    <t>봉강재</t>
  </si>
  <si>
    <t>봉강재</t>
    <phoneticPr fontId="3" type="noConversion"/>
  </si>
  <si>
    <t>감 765.3㎡</t>
    <phoneticPr fontId="3" type="noConversion"/>
  </si>
  <si>
    <t>영일 기천고택</t>
    <phoneticPr fontId="3" type="noConversion"/>
  </si>
  <si>
    <t>현내리</t>
    <phoneticPr fontId="3" type="noConversion"/>
  </si>
  <si>
    <t>대</t>
    <phoneticPr fontId="3" type="noConversion"/>
  </si>
  <si>
    <t>전</t>
    <phoneticPr fontId="3" type="noConversion"/>
  </si>
  <si>
    <t>감 207.2㎡</t>
    <phoneticPr fontId="3" type="noConversion"/>
  </si>
  <si>
    <t>장기 척화비</t>
    <phoneticPr fontId="3" type="noConversion"/>
  </si>
  <si>
    <t>장기면</t>
    <phoneticPr fontId="3" type="noConversion"/>
  </si>
  <si>
    <t>읍내리</t>
    <phoneticPr fontId="3" type="noConversion"/>
  </si>
  <si>
    <t>척화비</t>
  </si>
  <si>
    <t>감 1.8㎡</t>
    <phoneticPr fontId="3" type="noConversion"/>
  </si>
  <si>
    <t>제남헌</t>
    <phoneticPr fontId="3" type="noConversion"/>
  </si>
  <si>
    <t>성내리</t>
    <phoneticPr fontId="3" type="noConversion"/>
  </si>
  <si>
    <t>제남헌</t>
    <phoneticPr fontId="3" type="noConversion"/>
  </si>
  <si>
    <t>장기향교</t>
    <phoneticPr fontId="3" type="noConversion"/>
  </si>
  <si>
    <t>내삼문</t>
  </si>
  <si>
    <t>명륜당</t>
  </si>
  <si>
    <t>장경각</t>
  </si>
  <si>
    <t>동재</t>
  </si>
  <si>
    <t>외삼문</t>
  </si>
  <si>
    <t>청하향교 대성전</t>
    <phoneticPr fontId="3" type="noConversion"/>
  </si>
  <si>
    <t>청하면</t>
    <phoneticPr fontId="3" type="noConversion"/>
  </si>
  <si>
    <t>덕성리</t>
    <phoneticPr fontId="3" type="noConversion"/>
  </si>
  <si>
    <t>칠인정</t>
  </si>
  <si>
    <t>칠인정</t>
    <phoneticPr fontId="3" type="noConversion"/>
  </si>
  <si>
    <t>초곡리</t>
    <phoneticPr fontId="3" type="noConversion"/>
  </si>
  <si>
    <t>증 339.5㎡</t>
    <phoneticPr fontId="3" type="noConversion"/>
  </si>
  <si>
    <t>월동재</t>
    <phoneticPr fontId="3" type="noConversion"/>
  </si>
  <si>
    <t>장동리</t>
    <phoneticPr fontId="3" type="noConversion"/>
  </si>
  <si>
    <t>문화재구역</t>
    <phoneticPr fontId="3" type="noConversion"/>
  </si>
  <si>
    <t>618번지와 합병(2016.3.11)</t>
    <phoneticPr fontId="3" type="noConversion"/>
  </si>
  <si>
    <t>735번지에 합병(2013.2.18)</t>
    <phoneticPr fontId="3" type="noConversion"/>
  </si>
  <si>
    <t>187번지와 합병(2013.6.24)</t>
    <phoneticPr fontId="3" type="noConversion"/>
  </si>
  <si>
    <t>보호구역</t>
    <phoneticPr fontId="3" type="noConversion"/>
  </si>
  <si>
    <t>부도군</t>
    <phoneticPr fontId="3" type="noConversion"/>
  </si>
  <si>
    <t>1필지</t>
    <phoneticPr fontId="3" type="noConversion"/>
  </si>
  <si>
    <t>경지정리로 인한 지번 결번</t>
    <phoneticPr fontId="3" type="noConversion"/>
  </si>
  <si>
    <t>기존 자료 지번 오류</t>
    <phoneticPr fontId="3" type="noConversion"/>
  </si>
  <si>
    <t>전 고령 가야왕릉</t>
    <phoneticPr fontId="3" type="noConversion"/>
  </si>
  <si>
    <t>상주 승곡리 추원당</t>
    <phoneticPr fontId="3" type="noConversion"/>
  </si>
  <si>
    <t>예천 상금곡동 사괴당 고택</t>
    <phoneticPr fontId="3" type="noConversion"/>
  </si>
  <si>
    <t>보경사의 탱자나무</t>
    <phoneticPr fontId="3" type="noConversion"/>
  </si>
  <si>
    <t>포항 오덕동 사우정 고택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</si>
</sst>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0_);[Red]\(0\)"/>
    <numFmt numFmtId="177" formatCode="#,##0.0_);[Red]\(#,##0.0\)"/>
    <numFmt numFmtId="178" formatCode="#,##0_);[Red]\(#,##0\)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1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b/>
      <sz val="20"/>
      <color indexed="12"/>
      <name val="굴림"/>
      <family val="3"/>
      <charset val="129"/>
    </font>
    <font>
      <b/>
      <sz val="11"/>
      <name val="돋움"/>
      <family val="3"/>
      <charset val="129"/>
    </font>
    <font>
      <sz val="11"/>
      <color theme="1"/>
      <name val="돋움"/>
      <family val="3"/>
      <charset val="129"/>
    </font>
    <font>
      <sz val="11"/>
      <color theme="1"/>
      <name val="굴림"/>
      <family val="3"/>
      <charset val="129"/>
    </font>
    <font>
      <b/>
      <sz val="11"/>
      <color rgb="FF0066FF"/>
      <name val="굴림"/>
      <family val="3"/>
      <charset val="129"/>
    </font>
    <font>
      <b/>
      <sz val="11"/>
      <color theme="0"/>
      <name val="굴림"/>
      <family val="3"/>
      <charset val="129"/>
    </font>
    <font>
      <b/>
      <sz val="11"/>
      <color rgb="FFFF0000"/>
      <name val="굴림"/>
      <family val="3"/>
      <charset val="129"/>
    </font>
    <font>
      <b/>
      <sz val="9"/>
      <color rgb="FFFF0000"/>
      <name val="굴림"/>
      <family val="3"/>
      <charset val="129"/>
    </font>
    <font>
      <b/>
      <sz val="11"/>
      <color rgb="FFFF0000"/>
      <name val="돋움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39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177" fontId="4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176" fontId="2" fillId="2" borderId="11" xfId="0" applyNumberFormat="1" applyFont="1" applyFill="1" applyBorder="1" applyAlignment="1">
      <alignment horizontal="center" vertical="center"/>
    </xf>
    <xf numFmtId="177" fontId="2" fillId="2" borderId="12" xfId="0" applyNumberFormat="1" applyFont="1" applyFill="1" applyBorder="1" applyAlignment="1">
      <alignment horizontal="center" vertical="center"/>
    </xf>
    <xf numFmtId="177" fontId="6" fillId="2" borderId="11" xfId="0" applyNumberFormat="1" applyFont="1" applyFill="1" applyBorder="1" applyAlignment="1">
      <alignment horizontal="center" vertical="center"/>
    </xf>
    <xf numFmtId="176" fontId="6" fillId="2" borderId="11" xfId="0" applyNumberFormat="1" applyFont="1" applyFill="1" applyBorder="1" applyAlignment="1">
      <alignment horizontal="center" vertical="center"/>
    </xf>
    <xf numFmtId="177" fontId="2" fillId="3" borderId="11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4" fillId="0" borderId="18" xfId="0" applyNumberFormat="1" applyFont="1" applyFill="1" applyBorder="1" applyAlignment="1" applyProtection="1">
      <alignment horizontal="center" vertical="center" wrapText="1"/>
      <protection locked="0"/>
    </xf>
    <xf numFmtId="176" fontId="2" fillId="0" borderId="20" xfId="0" applyNumberFormat="1" applyFont="1" applyFill="1" applyBorder="1" applyAlignment="1">
      <alignment vertical="center"/>
    </xf>
    <xf numFmtId="0" fontId="4" fillId="0" borderId="19" xfId="0" applyFont="1" applyFill="1" applyBorder="1" applyAlignment="1">
      <alignment horizontal="center" vertical="center" wrapText="1"/>
    </xf>
    <xf numFmtId="0" fontId="4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9" xfId="0" applyFont="1" applyFill="1" applyBorder="1" applyAlignment="1">
      <alignment horizontal="center" vertical="center"/>
    </xf>
    <xf numFmtId="178" fontId="1" fillId="0" borderId="19" xfId="0" applyNumberFormat="1" applyFont="1" applyFill="1" applyBorder="1" applyAlignment="1">
      <alignment horizontal="right" vertical="center"/>
    </xf>
    <xf numFmtId="177" fontId="4" fillId="0" borderId="19" xfId="1" applyNumberFormat="1" applyFont="1" applyFill="1" applyBorder="1" applyAlignment="1">
      <alignment horizontal="right" vertical="center"/>
    </xf>
    <xf numFmtId="0" fontId="4" fillId="0" borderId="23" xfId="0" applyFont="1" applyFill="1" applyBorder="1" applyAlignment="1">
      <alignment horizontal="center" vertical="center"/>
    </xf>
    <xf numFmtId="176" fontId="2" fillId="0" borderId="24" xfId="0" applyNumberFormat="1" applyFont="1" applyFill="1" applyBorder="1" applyAlignment="1">
      <alignment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NumberFormat="1" applyFont="1" applyFill="1" applyBorder="1" applyAlignment="1" applyProtection="1">
      <alignment horizontal="center" vertical="center"/>
      <protection locked="0"/>
    </xf>
    <xf numFmtId="177" fontId="4" fillId="0" borderId="23" xfId="0" applyNumberFormat="1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6" xfId="0" applyNumberFormat="1" applyFont="1" applyFill="1" applyBorder="1" applyAlignment="1" applyProtection="1">
      <alignment horizontal="center" vertical="center"/>
      <protection locked="0"/>
    </xf>
    <xf numFmtId="178" fontId="6" fillId="0" borderId="26" xfId="0" applyNumberFormat="1" applyFont="1" applyFill="1" applyBorder="1" applyAlignment="1">
      <alignment horizontal="right" vertical="center"/>
    </xf>
    <xf numFmtId="177" fontId="4" fillId="7" borderId="26" xfId="1" applyNumberFormat="1" applyFont="1" applyFill="1" applyBorder="1" applyAlignment="1">
      <alignment vertical="center"/>
    </xf>
    <xf numFmtId="177" fontId="2" fillId="7" borderId="26" xfId="0" applyNumberFormat="1" applyFont="1" applyFill="1" applyBorder="1" applyAlignment="1">
      <alignment horizontal="right" vertical="center"/>
    </xf>
    <xf numFmtId="0" fontId="1" fillId="0" borderId="29" xfId="0" applyFont="1" applyFill="1" applyBorder="1" applyAlignment="1">
      <alignment horizontal="center" vertical="center"/>
    </xf>
    <xf numFmtId="178" fontId="1" fillId="0" borderId="29" xfId="0" applyNumberFormat="1" applyFont="1" applyFill="1" applyBorder="1" applyAlignment="1">
      <alignment horizontal="right" vertical="center"/>
    </xf>
    <xf numFmtId="176" fontId="2" fillId="0" borderId="30" xfId="0" applyNumberFormat="1" applyFont="1" applyFill="1" applyBorder="1" applyAlignment="1">
      <alignment vertical="center"/>
    </xf>
    <xf numFmtId="177" fontId="2" fillId="7" borderId="26" xfId="1" applyNumberFormat="1" applyFont="1" applyFill="1" applyBorder="1" applyAlignment="1">
      <alignment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horizontal="center" vertical="center"/>
    </xf>
    <xf numFmtId="177" fontId="6" fillId="6" borderId="26" xfId="0" applyNumberFormat="1" applyFont="1" applyFill="1" applyBorder="1" applyAlignment="1">
      <alignment horizontal="right" vertical="center"/>
    </xf>
    <xf numFmtId="177" fontId="0" fillId="8" borderId="19" xfId="0" applyNumberFormat="1" applyFont="1" applyFill="1" applyBorder="1" applyAlignment="1">
      <alignment horizontal="right" vertical="center"/>
    </xf>
    <xf numFmtId="177" fontId="0" fillId="5" borderId="19" xfId="0" applyNumberFormat="1" applyFont="1" applyFill="1" applyBorder="1" applyAlignment="1">
      <alignment horizontal="right" vertical="center"/>
    </xf>
    <xf numFmtId="177" fontId="0" fillId="8" borderId="29" xfId="0" applyNumberFormat="1" applyFont="1" applyFill="1" applyBorder="1" applyAlignment="1">
      <alignment horizontal="right" vertical="center"/>
    </xf>
    <xf numFmtId="177" fontId="1" fillId="0" borderId="22" xfId="0" applyNumberFormat="1" applyFont="1" applyFill="1" applyBorder="1" applyAlignment="1">
      <alignment horizontal="right" vertical="center"/>
    </xf>
    <xf numFmtId="177" fontId="6" fillId="7" borderId="27" xfId="0" applyNumberFormat="1" applyFont="1" applyFill="1" applyBorder="1" applyAlignment="1">
      <alignment horizontal="right" vertical="center"/>
    </xf>
    <xf numFmtId="177" fontId="0" fillId="5" borderId="29" xfId="0" applyNumberFormat="1" applyFont="1" applyFill="1" applyBorder="1" applyAlignment="1">
      <alignment horizontal="right" vertical="center"/>
    </xf>
    <xf numFmtId="177" fontId="7" fillId="8" borderId="19" xfId="0" applyNumberFormat="1" applyFont="1" applyFill="1" applyBorder="1" applyAlignment="1">
      <alignment horizontal="right" vertical="center"/>
    </xf>
    <xf numFmtId="176" fontId="2" fillId="0" borderId="25" xfId="0" applyNumberFormat="1" applyFont="1" applyFill="1" applyBorder="1" applyAlignment="1">
      <alignment horizontal="center" vertical="center"/>
    </xf>
    <xf numFmtId="176" fontId="2" fillId="0" borderId="17" xfId="0" applyNumberFormat="1" applyFont="1" applyFill="1" applyBorder="1" applyAlignment="1">
      <alignment horizontal="center" vertical="center"/>
    </xf>
    <xf numFmtId="176" fontId="2" fillId="0" borderId="21" xfId="0" applyNumberFormat="1" applyFont="1" applyFill="1" applyBorder="1" applyAlignment="1">
      <alignment horizontal="center" vertical="center"/>
    </xf>
    <xf numFmtId="178" fontId="4" fillId="0" borderId="0" xfId="0" applyNumberFormat="1" applyFont="1" applyAlignment="1">
      <alignment horizontal="right" vertical="center"/>
    </xf>
    <xf numFmtId="177" fontId="9" fillId="0" borderId="0" xfId="0" applyNumberFormat="1" applyFont="1">
      <alignment vertical="center"/>
    </xf>
    <xf numFmtId="177" fontId="9" fillId="0" borderId="18" xfId="0" applyNumberFormat="1" applyFont="1" applyFill="1" applyBorder="1">
      <alignment vertical="center"/>
    </xf>
    <xf numFmtId="177" fontId="9" fillId="0" borderId="19" xfId="0" applyNumberFormat="1" applyFont="1" applyFill="1" applyBorder="1">
      <alignment vertical="center"/>
    </xf>
    <xf numFmtId="177" fontId="9" fillId="0" borderId="26" xfId="0" applyNumberFormat="1" applyFont="1" applyFill="1" applyBorder="1">
      <alignment vertical="center"/>
    </xf>
    <xf numFmtId="177" fontId="0" fillId="0" borderId="0" xfId="0" applyNumberFormat="1" applyFont="1" applyAlignment="1">
      <alignment horizontal="center" vertical="center"/>
    </xf>
    <xf numFmtId="0" fontId="0" fillId="0" borderId="19" xfId="0" applyFont="1" applyFill="1" applyBorder="1" applyAlignment="1">
      <alignment horizontal="center" vertical="center" shrinkToFit="1"/>
    </xf>
    <xf numFmtId="0" fontId="0" fillId="0" borderId="26" xfId="0" applyFont="1" applyFill="1" applyBorder="1" applyAlignment="1">
      <alignment horizontal="center" vertical="center" shrinkToFit="1"/>
    </xf>
    <xf numFmtId="0" fontId="0" fillId="0" borderId="29" xfId="0" applyFont="1" applyFill="1" applyBorder="1" applyAlignment="1">
      <alignment horizontal="center" vertical="center" shrinkToFit="1"/>
    </xf>
    <xf numFmtId="177" fontId="2" fillId="2" borderId="11" xfId="0" applyNumberFormat="1" applyFont="1" applyFill="1" applyBorder="1" applyAlignment="1">
      <alignment horizontal="center" vertical="center"/>
    </xf>
    <xf numFmtId="177" fontId="1" fillId="0" borderId="31" xfId="0" applyNumberFormat="1" applyFont="1" applyFill="1" applyBorder="1" applyAlignment="1">
      <alignment horizontal="right" vertical="center"/>
    </xf>
    <xf numFmtId="177" fontId="2" fillId="4" borderId="13" xfId="0" applyNumberFormat="1" applyFont="1" applyFill="1" applyBorder="1" applyAlignment="1">
      <alignment horizontal="center" vertical="center"/>
    </xf>
    <xf numFmtId="177" fontId="2" fillId="4" borderId="11" xfId="0" applyNumberFormat="1" applyFont="1" applyFill="1" applyBorder="1" applyAlignment="1">
      <alignment horizontal="center" vertical="center"/>
    </xf>
    <xf numFmtId="177" fontId="0" fillId="0" borderId="29" xfId="0" applyNumberFormat="1" applyFont="1" applyBorder="1" applyAlignment="1">
      <alignment horizontal="right" vertical="center"/>
    </xf>
    <xf numFmtId="177" fontId="4" fillId="0" borderId="29" xfId="1" applyNumberFormat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center" vertical="center"/>
    </xf>
    <xf numFmtId="177" fontId="8" fillId="8" borderId="19" xfId="0" applyNumberFormat="1" applyFont="1" applyFill="1" applyBorder="1" applyAlignment="1">
      <alignment horizontal="right" vertical="center"/>
    </xf>
    <xf numFmtId="177" fontId="2" fillId="0" borderId="28" xfId="0" applyNumberFormat="1" applyFont="1" applyFill="1" applyBorder="1" applyAlignment="1">
      <alignment horizontal="center" vertical="center"/>
    </xf>
    <xf numFmtId="0" fontId="10" fillId="8" borderId="26" xfId="0" applyFont="1" applyFill="1" applyBorder="1" applyAlignment="1">
      <alignment horizontal="center" vertical="center"/>
    </xf>
    <xf numFmtId="177" fontId="7" fillId="5" borderId="19" xfId="0" applyNumberFormat="1" applyFont="1" applyFill="1" applyBorder="1" applyAlignment="1">
      <alignment horizontal="right" vertical="center"/>
    </xf>
    <xf numFmtId="177" fontId="8" fillId="5" borderId="19" xfId="0" applyNumberFormat="1" applyFont="1" applyFill="1" applyBorder="1" applyAlignment="1">
      <alignment horizontal="right" vertical="center"/>
    </xf>
    <xf numFmtId="177" fontId="2" fillId="2" borderId="11" xfId="0" applyNumberFormat="1" applyFont="1" applyFill="1" applyBorder="1" applyAlignment="1">
      <alignment horizontal="center" vertical="center"/>
    </xf>
    <xf numFmtId="177" fontId="4" fillId="5" borderId="19" xfId="0" applyNumberFormat="1" applyFont="1" applyFill="1" applyBorder="1" applyAlignment="1">
      <alignment horizontal="right" vertical="center"/>
    </xf>
    <xf numFmtId="177" fontId="2" fillId="2" borderId="11" xfId="0" applyNumberFormat="1" applyFont="1" applyFill="1" applyBorder="1" applyAlignment="1">
      <alignment horizontal="center" vertical="center"/>
    </xf>
    <xf numFmtId="177" fontId="0" fillId="0" borderId="31" xfId="0" applyNumberFormat="1" applyFont="1" applyFill="1" applyBorder="1" applyAlignment="1">
      <alignment horizontal="right" vertical="center"/>
    </xf>
    <xf numFmtId="176" fontId="2" fillId="0" borderId="33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 wrapText="1"/>
    </xf>
    <xf numFmtId="0" fontId="4" fillId="0" borderId="29" xfId="0" applyNumberFormat="1" applyFont="1" applyFill="1" applyBorder="1" applyAlignment="1" applyProtection="1">
      <alignment horizontal="center" vertical="center" wrapText="1"/>
      <protection locked="0"/>
    </xf>
    <xf numFmtId="177" fontId="9" fillId="0" borderId="29" xfId="0" applyNumberFormat="1" applyFont="1" applyFill="1" applyBorder="1">
      <alignment vertical="center"/>
    </xf>
    <xf numFmtId="176" fontId="2" fillId="0" borderId="34" xfId="0" applyNumberFormat="1" applyFont="1" applyFill="1" applyBorder="1" applyAlignment="1">
      <alignment vertical="center"/>
    </xf>
    <xf numFmtId="177" fontId="4" fillId="8" borderId="19" xfId="0" applyNumberFormat="1" applyFont="1" applyFill="1" applyBorder="1" applyAlignment="1">
      <alignment horizontal="right" vertical="center"/>
    </xf>
    <xf numFmtId="177" fontId="1" fillId="0" borderId="19" xfId="0" applyNumberFormat="1" applyFont="1" applyFill="1" applyBorder="1" applyAlignment="1">
      <alignment horizontal="right" vertical="center"/>
    </xf>
    <xf numFmtId="176" fontId="2" fillId="0" borderId="35" xfId="0" applyNumberFormat="1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 wrapText="1"/>
    </xf>
    <xf numFmtId="0" fontId="4" fillId="0" borderId="3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6" xfId="0" applyFont="1" applyFill="1" applyBorder="1" applyAlignment="1">
      <alignment horizontal="center" vertical="center" shrinkToFit="1"/>
    </xf>
    <xf numFmtId="0" fontId="1" fillId="0" borderId="36" xfId="0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/>
    </xf>
    <xf numFmtId="177" fontId="4" fillId="0" borderId="36" xfId="1" applyNumberFormat="1" applyFont="1" applyFill="1" applyBorder="1" applyAlignment="1">
      <alignment horizontal="right" vertical="center"/>
    </xf>
    <xf numFmtId="177" fontId="1" fillId="0" borderId="37" xfId="0" applyNumberFormat="1" applyFont="1" applyFill="1" applyBorder="1" applyAlignment="1">
      <alignment horizontal="right" vertical="center"/>
    </xf>
    <xf numFmtId="177" fontId="0" fillId="8" borderId="38" xfId="0" applyNumberFormat="1" applyFont="1" applyFill="1" applyBorder="1" applyAlignment="1">
      <alignment horizontal="right" vertical="center"/>
    </xf>
    <xf numFmtId="177" fontId="0" fillId="8" borderId="36" xfId="0" applyNumberFormat="1" applyFont="1" applyFill="1" applyBorder="1" applyAlignment="1">
      <alignment horizontal="right" vertical="center"/>
    </xf>
    <xf numFmtId="0" fontId="4" fillId="0" borderId="39" xfId="0" applyFont="1" applyFill="1" applyBorder="1" applyAlignment="1">
      <alignment horizontal="center" vertical="center"/>
    </xf>
    <xf numFmtId="177" fontId="9" fillId="0" borderId="36" xfId="0" applyNumberFormat="1" applyFont="1" applyFill="1" applyBorder="1">
      <alignment vertical="center"/>
    </xf>
    <xf numFmtId="176" fontId="2" fillId="0" borderId="40" xfId="0" applyNumberFormat="1" applyFont="1" applyFill="1" applyBorder="1" applyAlignment="1">
      <alignment vertical="center"/>
    </xf>
    <xf numFmtId="178" fontId="1" fillId="0" borderId="36" xfId="0" applyNumberFormat="1" applyFont="1" applyFill="1" applyBorder="1" applyAlignment="1">
      <alignment horizontal="right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36" xfId="0" applyNumberFormat="1" applyFont="1" applyFill="1" applyBorder="1" applyAlignment="1" applyProtection="1">
      <alignment horizontal="center" vertical="center"/>
      <protection locked="0"/>
    </xf>
    <xf numFmtId="177" fontId="7" fillId="8" borderId="36" xfId="0" applyNumberFormat="1" applyFont="1" applyFill="1" applyBorder="1" applyAlignment="1">
      <alignment horizontal="right" vertical="center"/>
    </xf>
    <xf numFmtId="177" fontId="8" fillId="8" borderId="36" xfId="0" applyNumberFormat="1" applyFont="1" applyFill="1" applyBorder="1" applyAlignment="1">
      <alignment horizontal="right" vertical="center"/>
    </xf>
    <xf numFmtId="177" fontId="4" fillId="0" borderId="39" xfId="0" applyNumberFormat="1" applyFont="1" applyFill="1" applyBorder="1" applyAlignment="1">
      <alignment horizontal="center" vertical="center"/>
    </xf>
    <xf numFmtId="177" fontId="0" fillId="5" borderId="36" xfId="0" applyNumberFormat="1" applyFont="1" applyFill="1" applyBorder="1" applyAlignment="1">
      <alignment horizontal="right" vertical="center"/>
    </xf>
    <xf numFmtId="177" fontId="1" fillId="0" borderId="41" xfId="0" applyNumberFormat="1" applyFont="1" applyFill="1" applyBorder="1" applyAlignment="1">
      <alignment horizontal="right" vertical="center"/>
    </xf>
    <xf numFmtId="177" fontId="12" fillId="0" borderId="19" xfId="0" applyNumberFormat="1" applyFont="1" applyFill="1" applyBorder="1">
      <alignment vertical="center"/>
    </xf>
    <xf numFmtId="0" fontId="13" fillId="0" borderId="19" xfId="0" applyFont="1" applyFill="1" applyBorder="1" applyAlignment="1">
      <alignment horizontal="center" vertical="center"/>
    </xf>
    <xf numFmtId="177" fontId="11" fillId="0" borderId="19" xfId="0" applyNumberFormat="1" applyFont="1" applyFill="1" applyBorder="1" applyAlignment="1">
      <alignment vertical="center" shrinkToFit="1"/>
    </xf>
    <xf numFmtId="178" fontId="0" fillId="0" borderId="19" xfId="0" applyNumberFormat="1" applyFont="1" applyFill="1" applyBorder="1" applyAlignment="1">
      <alignment horizontal="right" vertical="center" wrapText="1"/>
    </xf>
    <xf numFmtId="177" fontId="12" fillId="0" borderId="19" xfId="0" applyNumberFormat="1" applyFont="1" applyFill="1" applyBorder="1" applyAlignment="1">
      <alignment vertical="center" wrapText="1"/>
    </xf>
    <xf numFmtId="177" fontId="11" fillId="0" borderId="18" xfId="0" applyNumberFormat="1" applyFont="1" applyFill="1" applyBorder="1" applyAlignment="1">
      <alignment vertical="center" shrinkToFit="1"/>
    </xf>
    <xf numFmtId="178" fontId="13" fillId="0" borderId="19" xfId="0" applyNumberFormat="1" applyFont="1" applyFill="1" applyBorder="1" applyAlignment="1">
      <alignment horizontal="right" vertical="center"/>
    </xf>
    <xf numFmtId="178" fontId="0" fillId="0" borderId="19" xfId="0" applyNumberFormat="1" applyFont="1" applyFill="1" applyBorder="1" applyAlignment="1">
      <alignment horizontal="right" vertical="center"/>
    </xf>
    <xf numFmtId="177" fontId="11" fillId="0" borderId="36" xfId="0" applyNumberFormat="1" applyFont="1" applyFill="1" applyBorder="1" applyAlignment="1">
      <alignment vertical="center" shrinkToFit="1"/>
    </xf>
    <xf numFmtId="177" fontId="11" fillId="0" borderId="29" xfId="0" applyNumberFormat="1" applyFont="1" applyFill="1" applyBorder="1" applyAlignment="1">
      <alignment vertical="center" shrinkToFit="1"/>
    </xf>
    <xf numFmtId="0" fontId="7" fillId="0" borderId="19" xfId="0" applyFont="1" applyFill="1" applyBorder="1" applyAlignment="1">
      <alignment horizontal="center" vertical="center"/>
    </xf>
    <xf numFmtId="178" fontId="7" fillId="0" borderId="19" xfId="0" applyNumberFormat="1" applyFont="1" applyFill="1" applyBorder="1" applyAlignment="1">
      <alignment horizontal="right" vertical="center"/>
    </xf>
    <xf numFmtId="0" fontId="0" fillId="8" borderId="19" xfId="0" applyFont="1" applyFill="1" applyBorder="1" applyAlignment="1">
      <alignment horizontal="center" vertical="center" shrinkToFit="1"/>
    </xf>
    <xf numFmtId="0" fontId="1" fillId="8" borderId="19" xfId="0" applyFont="1" applyFill="1" applyBorder="1" applyAlignment="1">
      <alignment horizontal="center" vertical="center"/>
    </xf>
    <xf numFmtId="0" fontId="0" fillId="8" borderId="19" xfId="0" applyFont="1" applyFill="1" applyBorder="1" applyAlignment="1">
      <alignment horizontal="center" vertical="center"/>
    </xf>
    <xf numFmtId="178" fontId="1" fillId="8" borderId="19" xfId="0" applyNumberFormat="1" applyFont="1" applyFill="1" applyBorder="1" applyAlignment="1">
      <alignment horizontal="right" vertical="center"/>
    </xf>
    <xf numFmtId="0" fontId="0" fillId="8" borderId="26" xfId="0" applyFont="1" applyFill="1" applyBorder="1" applyAlignment="1">
      <alignment horizontal="center" vertical="center" shrinkToFit="1"/>
    </xf>
    <xf numFmtId="0" fontId="4" fillId="8" borderId="26" xfId="0" applyFont="1" applyFill="1" applyBorder="1" applyAlignment="1">
      <alignment horizontal="center" vertical="center"/>
    </xf>
    <xf numFmtId="178" fontId="6" fillId="8" borderId="26" xfId="0" applyNumberFormat="1" applyFont="1" applyFill="1" applyBorder="1" applyAlignment="1">
      <alignment horizontal="right" vertical="center"/>
    </xf>
    <xf numFmtId="177" fontId="2" fillId="2" borderId="9" xfId="0" applyNumberFormat="1" applyFont="1" applyFill="1" applyBorder="1" applyAlignment="1">
      <alignment horizontal="center" vertical="center"/>
    </xf>
    <xf numFmtId="177" fontId="2" fillId="2" borderId="16" xfId="0" applyNumberFormat="1" applyFont="1" applyFill="1" applyBorder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6" fontId="2" fillId="2" borderId="10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177" fontId="6" fillId="2" borderId="3" xfId="0" applyNumberFormat="1" applyFont="1" applyFill="1" applyBorder="1" applyAlignment="1">
      <alignment horizontal="center" vertical="center"/>
    </xf>
    <xf numFmtId="177" fontId="6" fillId="2" borderId="12" xfId="0" applyNumberFormat="1" applyFont="1" applyFill="1" applyBorder="1" applyAlignment="1">
      <alignment horizontal="center" vertical="center"/>
    </xf>
    <xf numFmtId="177" fontId="2" fillId="2" borderId="4" xfId="0" applyNumberFormat="1" applyFont="1" applyFill="1" applyBorder="1" applyAlignment="1">
      <alignment horizontal="center" vertical="center"/>
    </xf>
    <xf numFmtId="177" fontId="2" fillId="2" borderId="5" xfId="0" applyNumberFormat="1" applyFont="1" applyFill="1" applyBorder="1" applyAlignment="1">
      <alignment horizontal="center" vertical="center"/>
    </xf>
    <xf numFmtId="177" fontId="2" fillId="2" borderId="6" xfId="0" applyNumberFormat="1" applyFont="1" applyFill="1" applyBorder="1" applyAlignment="1">
      <alignment horizontal="center" vertical="center"/>
    </xf>
    <xf numFmtId="177" fontId="2" fillId="2" borderId="2" xfId="0" applyNumberFormat="1" applyFont="1" applyFill="1" applyBorder="1" applyAlignment="1">
      <alignment horizontal="center" vertical="center"/>
    </xf>
    <xf numFmtId="177" fontId="2" fillId="2" borderId="13" xfId="0" applyNumberFormat="1" applyFont="1" applyFill="1" applyBorder="1" applyAlignment="1">
      <alignment horizontal="center" vertical="center"/>
    </xf>
    <xf numFmtId="178" fontId="2" fillId="2" borderId="4" xfId="0" applyNumberFormat="1" applyFont="1" applyFill="1" applyBorder="1" applyAlignment="1">
      <alignment horizontal="center" vertical="center" wrapText="1"/>
    </xf>
    <xf numFmtId="178" fontId="2" fillId="2" borderId="14" xfId="0" applyNumberFormat="1" applyFont="1" applyFill="1" applyBorder="1" applyAlignment="1">
      <alignment horizontal="center" vertical="center"/>
    </xf>
    <xf numFmtId="177" fontId="2" fillId="3" borderId="2" xfId="0" applyNumberFormat="1" applyFont="1" applyFill="1" applyBorder="1" applyAlignment="1">
      <alignment horizontal="center" vertical="center"/>
    </xf>
    <xf numFmtId="177" fontId="2" fillId="4" borderId="7" xfId="0" applyNumberFormat="1" applyFont="1" applyFill="1" applyBorder="1" applyAlignment="1">
      <alignment horizontal="center" vertical="center"/>
    </xf>
    <xf numFmtId="177" fontId="2" fillId="4" borderId="2" xfId="0" applyNumberFormat="1" applyFont="1" applyFill="1" applyBorder="1" applyAlignment="1">
      <alignment horizontal="center" vertical="center"/>
    </xf>
    <xf numFmtId="177" fontId="2" fillId="2" borderId="11" xfId="0" applyNumberFormat="1" applyFont="1" applyFill="1" applyBorder="1" applyAlignment="1">
      <alignment horizontal="center" vertical="center"/>
    </xf>
    <xf numFmtId="177" fontId="9" fillId="2" borderId="8" xfId="0" applyNumberFormat="1" applyFont="1" applyFill="1" applyBorder="1" applyAlignment="1">
      <alignment horizontal="center" vertical="center" wrapText="1"/>
    </xf>
    <xf numFmtId="177" fontId="9" fillId="2" borderId="15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CC99FF"/>
      <color rgb="FF0066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U99"/>
  <sheetViews>
    <sheetView tabSelected="1" view="pageBreakPreview" zoomScaleNormal="85" zoomScaleSheetLayoutView="100" workbookViewId="0">
      <pane ySplit="5" topLeftCell="A6" activePane="bottomLeft" state="frozen"/>
      <selection pane="bottomLeft" activeCell="D73" sqref="D73"/>
    </sheetView>
  </sheetViews>
  <sheetFormatPr defaultRowHeight="13.5" x14ac:dyDescent="0.15"/>
  <cols>
    <col min="1" max="1" width="5" style="1" customWidth="1"/>
    <col min="2" max="2" width="11.44140625" style="2" customWidth="1"/>
    <col min="3" max="3" width="5.88671875" style="2" customWidth="1"/>
    <col min="4" max="4" width="21.44140625" style="51" customWidth="1"/>
    <col min="5" max="5" width="6.77734375" style="4" customWidth="1"/>
    <col min="6" max="6" width="6.77734375" style="3" customWidth="1"/>
    <col min="7" max="7" width="6.5546875" style="3" bestFit="1" customWidth="1"/>
    <col min="8" max="8" width="4.21875" style="3" customWidth="1"/>
    <col min="9" max="9" width="6" style="2" customWidth="1"/>
    <col min="10" max="10" width="4.109375" style="2" customWidth="1"/>
    <col min="11" max="11" width="6.6640625" style="3" customWidth="1"/>
    <col min="12" max="12" width="10.77734375" style="46" customWidth="1"/>
    <col min="13" max="13" width="11.109375" style="5" customWidth="1"/>
    <col min="14" max="15" width="10.77734375" style="4" customWidth="1"/>
    <col min="16" max="16" width="11.77734375" style="5" customWidth="1"/>
    <col min="17" max="18" width="10.77734375" style="4" customWidth="1"/>
    <col min="19" max="19" width="11.77734375" style="3" customWidth="1"/>
    <col min="20" max="20" width="19.21875" style="47" customWidth="1"/>
    <col min="21" max="21" width="8.109375" style="4" customWidth="1"/>
    <col min="22" max="16384" width="8.88671875" style="4"/>
  </cols>
  <sheetData>
    <row r="1" spans="1:21" ht="6.75" customHeight="1" x14ac:dyDescent="0.15"/>
    <row r="2" spans="1:21" ht="25.5" x14ac:dyDescent="0.15">
      <c r="A2" s="120" t="s">
        <v>101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</row>
    <row r="3" spans="1:21" ht="14.25" thickBot="1" x14ac:dyDescent="0.2"/>
    <row r="4" spans="1:21" ht="20.100000000000001" customHeight="1" x14ac:dyDescent="0.15">
      <c r="A4" s="121" t="s">
        <v>94</v>
      </c>
      <c r="B4" s="123" t="s">
        <v>93</v>
      </c>
      <c r="C4" s="123"/>
      <c r="D4" s="124" t="s">
        <v>92</v>
      </c>
      <c r="E4" s="126" t="s">
        <v>91</v>
      </c>
      <c r="F4" s="127"/>
      <c r="G4" s="128"/>
      <c r="H4" s="126" t="s">
        <v>90</v>
      </c>
      <c r="I4" s="127"/>
      <c r="J4" s="128"/>
      <c r="K4" s="129" t="s">
        <v>89</v>
      </c>
      <c r="L4" s="131" t="s">
        <v>88</v>
      </c>
      <c r="M4" s="133" t="s">
        <v>87</v>
      </c>
      <c r="N4" s="133"/>
      <c r="O4" s="133"/>
      <c r="P4" s="134" t="s">
        <v>86</v>
      </c>
      <c r="Q4" s="135"/>
      <c r="R4" s="135"/>
      <c r="S4" s="129" t="s">
        <v>85</v>
      </c>
      <c r="T4" s="137" t="s">
        <v>84</v>
      </c>
      <c r="U4" s="118" t="s">
        <v>83</v>
      </c>
    </row>
    <row r="5" spans="1:21" ht="20.100000000000001" customHeight="1" thickBot="1" x14ac:dyDescent="0.2">
      <c r="A5" s="122"/>
      <c r="B5" s="6" t="s">
        <v>82</v>
      </c>
      <c r="C5" s="6" t="s">
        <v>81</v>
      </c>
      <c r="D5" s="125"/>
      <c r="E5" s="67" t="s">
        <v>80</v>
      </c>
      <c r="F5" s="67" t="s">
        <v>79</v>
      </c>
      <c r="G5" s="7" t="s">
        <v>78</v>
      </c>
      <c r="H5" s="8" t="s">
        <v>77</v>
      </c>
      <c r="I5" s="9" t="s">
        <v>76</v>
      </c>
      <c r="J5" s="9" t="s">
        <v>75</v>
      </c>
      <c r="K5" s="130"/>
      <c r="L5" s="132"/>
      <c r="M5" s="10" t="s">
        <v>74</v>
      </c>
      <c r="N5" s="10" t="s">
        <v>73</v>
      </c>
      <c r="O5" s="10" t="s">
        <v>72</v>
      </c>
      <c r="P5" s="57" t="s">
        <v>74</v>
      </c>
      <c r="Q5" s="58" t="s">
        <v>73</v>
      </c>
      <c r="R5" s="58" t="s">
        <v>72</v>
      </c>
      <c r="S5" s="136"/>
      <c r="T5" s="138"/>
      <c r="U5" s="119"/>
    </row>
    <row r="6" spans="1:21" ht="20.100000000000001" customHeight="1" x14ac:dyDescent="0.15">
      <c r="A6" s="44">
        <v>1</v>
      </c>
      <c r="B6" s="11" t="s">
        <v>25</v>
      </c>
      <c r="C6" s="12">
        <v>179</v>
      </c>
      <c r="D6" s="54" t="s">
        <v>536</v>
      </c>
      <c r="E6" s="34" t="s">
        <v>66</v>
      </c>
      <c r="F6" s="34" t="s">
        <v>36</v>
      </c>
      <c r="G6" s="34" t="s">
        <v>58</v>
      </c>
      <c r="H6" s="29"/>
      <c r="I6" s="29">
        <v>430</v>
      </c>
      <c r="J6" s="29"/>
      <c r="K6" s="34" t="s">
        <v>102</v>
      </c>
      <c r="L6" s="30">
        <v>1262</v>
      </c>
      <c r="M6" s="56">
        <f>SUM(N6:O6)</f>
        <v>1262</v>
      </c>
      <c r="N6" s="60"/>
      <c r="O6" s="56">
        <v>1262</v>
      </c>
      <c r="P6" s="41">
        <f t="shared" ref="P6:P15" si="0">SUM(Q6:R6)</f>
        <v>223.7</v>
      </c>
      <c r="Q6" s="41">
        <v>223.7</v>
      </c>
      <c r="R6" s="41"/>
      <c r="S6" s="61" t="s">
        <v>103</v>
      </c>
      <c r="T6" s="48"/>
      <c r="U6" s="13"/>
    </row>
    <row r="7" spans="1:21" ht="20.100000000000001" customHeight="1" x14ac:dyDescent="0.15">
      <c r="A7" s="45"/>
      <c r="B7" s="14"/>
      <c r="C7" s="15"/>
      <c r="D7" s="52"/>
      <c r="E7" s="16"/>
      <c r="F7" s="16"/>
      <c r="G7" s="16"/>
      <c r="H7" s="16"/>
      <c r="I7" s="16"/>
      <c r="J7" s="16"/>
      <c r="K7" s="33"/>
      <c r="L7" s="17"/>
      <c r="M7" s="39"/>
      <c r="N7" s="18"/>
      <c r="O7" s="39"/>
      <c r="P7" s="41">
        <f t="shared" si="0"/>
        <v>54.6</v>
      </c>
      <c r="Q7" s="37">
        <v>54.6</v>
      </c>
      <c r="R7" s="37"/>
      <c r="S7" s="19" t="s">
        <v>104</v>
      </c>
      <c r="T7" s="49"/>
      <c r="U7" s="20"/>
    </row>
    <row r="8" spans="1:21" ht="20.100000000000001" customHeight="1" x14ac:dyDescent="0.15">
      <c r="A8" s="45"/>
      <c r="B8" s="21"/>
      <c r="C8" s="22"/>
      <c r="D8" s="52"/>
      <c r="E8" s="16"/>
      <c r="F8" s="16"/>
      <c r="G8" s="16"/>
      <c r="H8" s="16"/>
      <c r="I8" s="16"/>
      <c r="J8" s="16"/>
      <c r="K8" s="16"/>
      <c r="L8" s="17"/>
      <c r="M8" s="39"/>
      <c r="N8" s="18"/>
      <c r="O8" s="39"/>
      <c r="P8" s="38">
        <f t="shared" si="0"/>
        <v>983.7</v>
      </c>
      <c r="Q8" s="42"/>
      <c r="R8" s="62">
        <v>983.7</v>
      </c>
      <c r="S8" s="23" t="s">
        <v>105</v>
      </c>
      <c r="T8" s="49"/>
      <c r="U8" s="20"/>
    </row>
    <row r="9" spans="1:21" ht="20.100000000000001" customHeight="1" thickBot="1" x14ac:dyDescent="0.2">
      <c r="A9" s="43"/>
      <c r="B9" s="24"/>
      <c r="C9" s="25"/>
      <c r="D9" s="53"/>
      <c r="E9" s="24"/>
      <c r="F9" s="24"/>
      <c r="G9" s="24"/>
      <c r="H9" s="24"/>
      <c r="I9" s="24"/>
      <c r="J9" s="24"/>
      <c r="K9" s="64">
        <f>COUNT(L6:L8)</f>
        <v>1</v>
      </c>
      <c r="L9" s="26" t="str">
        <f>K9&amp;"필지"</f>
        <v>1필지</v>
      </c>
      <c r="M9" s="35">
        <f>SUM(M6:M8)</f>
        <v>1262</v>
      </c>
      <c r="N9" s="27"/>
      <c r="O9" s="40">
        <f>SUM(O6:O8)</f>
        <v>1262</v>
      </c>
      <c r="P9" s="35">
        <f t="shared" si="0"/>
        <v>1262</v>
      </c>
      <c r="Q9" s="32">
        <f>SUM(Q6:Q8)</f>
        <v>278.3</v>
      </c>
      <c r="R9" s="28">
        <f>SUM(R6:R8)</f>
        <v>983.7</v>
      </c>
      <c r="S9" s="63">
        <f>P9-M9</f>
        <v>0</v>
      </c>
      <c r="T9" s="50" t="s">
        <v>62</v>
      </c>
      <c r="U9" s="31"/>
    </row>
    <row r="10" spans="1:21" ht="20.100000000000001" customHeight="1" x14ac:dyDescent="0.15">
      <c r="A10" s="44">
        <v>2</v>
      </c>
      <c r="B10" s="11" t="s">
        <v>26</v>
      </c>
      <c r="C10" s="12">
        <v>138</v>
      </c>
      <c r="D10" s="54" t="s">
        <v>106</v>
      </c>
      <c r="E10" s="34" t="s">
        <v>66</v>
      </c>
      <c r="F10" s="34" t="s">
        <v>55</v>
      </c>
      <c r="G10" s="34" t="s">
        <v>43</v>
      </c>
      <c r="H10" s="29"/>
      <c r="I10" s="29">
        <v>199</v>
      </c>
      <c r="J10" s="29">
        <v>1</v>
      </c>
      <c r="K10" s="34" t="s">
        <v>107</v>
      </c>
      <c r="L10" s="30">
        <v>3627</v>
      </c>
      <c r="M10" s="70">
        <f>SUM(N10:O10)</f>
        <v>3627</v>
      </c>
      <c r="N10" s="60"/>
      <c r="O10" s="56">
        <v>3627</v>
      </c>
      <c r="P10" s="41"/>
      <c r="Q10" s="41">
        <v>152.9</v>
      </c>
      <c r="R10" s="41"/>
      <c r="S10" s="61" t="s">
        <v>63</v>
      </c>
      <c r="T10" s="48"/>
      <c r="U10" s="13"/>
    </row>
    <row r="11" spans="1:21" ht="20.100000000000001" customHeight="1" x14ac:dyDescent="0.15">
      <c r="A11" s="45"/>
      <c r="B11" s="21"/>
      <c r="C11" s="22"/>
      <c r="D11" s="52"/>
      <c r="E11" s="16"/>
      <c r="F11" s="16"/>
      <c r="G11" s="16"/>
      <c r="H11" s="16"/>
      <c r="I11" s="16"/>
      <c r="J11" s="16"/>
      <c r="K11" s="16"/>
      <c r="L11" s="17"/>
      <c r="M11" s="39"/>
      <c r="N11" s="18"/>
      <c r="O11" s="39"/>
      <c r="P11" s="41"/>
      <c r="Q11" s="65">
        <v>153.80000000000001</v>
      </c>
      <c r="R11" s="66"/>
      <c r="S11" s="23" t="s">
        <v>108</v>
      </c>
      <c r="T11" s="49"/>
      <c r="U11" s="20"/>
    </row>
    <row r="12" spans="1:21" ht="20.100000000000001" customHeight="1" x14ac:dyDescent="0.15">
      <c r="A12" s="45"/>
      <c r="B12" s="14"/>
      <c r="C12" s="15"/>
      <c r="D12" s="52"/>
      <c r="E12" s="16"/>
      <c r="F12" s="16"/>
      <c r="G12" s="16"/>
      <c r="H12" s="16"/>
      <c r="I12" s="16"/>
      <c r="J12" s="16"/>
      <c r="K12" s="33"/>
      <c r="L12" s="17"/>
      <c r="M12" s="39"/>
      <c r="N12" s="18"/>
      <c r="O12" s="39"/>
      <c r="P12" s="41"/>
      <c r="Q12" s="37">
        <v>158.19999999999999</v>
      </c>
      <c r="R12" s="37"/>
      <c r="S12" s="19" t="s">
        <v>109</v>
      </c>
      <c r="T12" s="49"/>
      <c r="U12" s="20"/>
    </row>
    <row r="13" spans="1:21" ht="20.100000000000001" customHeight="1" x14ac:dyDescent="0.15">
      <c r="A13" s="45"/>
      <c r="B13" s="21"/>
      <c r="C13" s="22"/>
      <c r="D13" s="52"/>
      <c r="E13" s="16"/>
      <c r="F13" s="16"/>
      <c r="G13" s="16"/>
      <c r="H13" s="16"/>
      <c r="I13" s="16"/>
      <c r="J13" s="16"/>
      <c r="K13" s="16"/>
      <c r="L13" s="17"/>
      <c r="M13" s="39"/>
      <c r="N13" s="18"/>
      <c r="O13" s="39"/>
      <c r="P13" s="41"/>
      <c r="Q13" s="65">
        <v>33.700000000000003</v>
      </c>
      <c r="R13" s="66"/>
      <c r="S13" s="23" t="s">
        <v>110</v>
      </c>
      <c r="T13" s="49"/>
      <c r="U13" s="20"/>
    </row>
    <row r="14" spans="1:21" ht="20.100000000000001" customHeight="1" x14ac:dyDescent="0.15">
      <c r="A14" s="45"/>
      <c r="B14" s="14"/>
      <c r="C14" s="15"/>
      <c r="D14" s="52"/>
      <c r="E14" s="16"/>
      <c r="F14" s="16"/>
      <c r="G14" s="16"/>
      <c r="H14" s="16"/>
      <c r="I14" s="16"/>
      <c r="J14" s="16"/>
      <c r="K14" s="33"/>
      <c r="L14" s="17"/>
      <c r="M14" s="39"/>
      <c r="N14" s="18"/>
      <c r="O14" s="39"/>
      <c r="P14" s="59"/>
      <c r="Q14" s="42"/>
      <c r="R14" s="62">
        <v>3128.4</v>
      </c>
      <c r="S14" s="23" t="s">
        <v>31</v>
      </c>
      <c r="T14" s="49"/>
      <c r="U14" s="20"/>
    </row>
    <row r="15" spans="1:21" ht="20.100000000000001" customHeight="1" thickBot="1" x14ac:dyDescent="0.2">
      <c r="A15" s="43"/>
      <c r="B15" s="24"/>
      <c r="C15" s="25"/>
      <c r="D15" s="53"/>
      <c r="E15" s="24"/>
      <c r="F15" s="24"/>
      <c r="G15" s="24"/>
      <c r="H15" s="24"/>
      <c r="I15" s="24"/>
      <c r="J15" s="24"/>
      <c r="K15" s="64">
        <f>COUNT(L10:L14)</f>
        <v>1</v>
      </c>
      <c r="L15" s="26" t="str">
        <f>K15&amp;"필지"</f>
        <v>1필지</v>
      </c>
      <c r="M15" s="35">
        <f>SUM(M10:M14)</f>
        <v>3627</v>
      </c>
      <c r="N15" s="27"/>
      <c r="O15" s="40">
        <f>SUM(O10:O14)</f>
        <v>3627</v>
      </c>
      <c r="P15" s="35">
        <f t="shared" si="0"/>
        <v>3627</v>
      </c>
      <c r="Q15" s="32">
        <f>SUM(Q10:Q14)</f>
        <v>498.6</v>
      </c>
      <c r="R15" s="28">
        <f>SUM(R10:R14)</f>
        <v>3128.4</v>
      </c>
      <c r="S15" s="63">
        <f>P15-M15</f>
        <v>0</v>
      </c>
      <c r="T15" s="50" t="s">
        <v>62</v>
      </c>
      <c r="U15" s="31"/>
    </row>
    <row r="16" spans="1:21" ht="20.100000000000001" customHeight="1" x14ac:dyDescent="0.15">
      <c r="A16" s="44">
        <v>3</v>
      </c>
      <c r="B16" s="11" t="s">
        <v>26</v>
      </c>
      <c r="C16" s="12">
        <v>140</v>
      </c>
      <c r="D16" s="54" t="s">
        <v>111</v>
      </c>
      <c r="E16" s="34" t="s">
        <v>66</v>
      </c>
      <c r="F16" s="34" t="s">
        <v>71</v>
      </c>
      <c r="G16" s="34" t="s">
        <v>112</v>
      </c>
      <c r="H16" s="29"/>
      <c r="I16" s="29">
        <v>341</v>
      </c>
      <c r="J16" s="29"/>
      <c r="K16" s="34" t="s">
        <v>102</v>
      </c>
      <c r="L16" s="30">
        <v>1094</v>
      </c>
      <c r="M16" s="56">
        <f>SUM(N16:O16)</f>
        <v>1094</v>
      </c>
      <c r="N16" s="60"/>
      <c r="O16" s="56">
        <v>1094</v>
      </c>
      <c r="P16" s="41"/>
      <c r="Q16" s="41">
        <v>91.1</v>
      </c>
      <c r="R16" s="41"/>
      <c r="S16" s="61" t="s">
        <v>113</v>
      </c>
      <c r="T16" s="48"/>
      <c r="U16" s="13"/>
    </row>
    <row r="17" spans="1:21" ht="20.100000000000001" customHeight="1" x14ac:dyDescent="0.15">
      <c r="A17" s="45"/>
      <c r="B17" s="14"/>
      <c r="C17" s="15"/>
      <c r="D17" s="52"/>
      <c r="E17" s="16"/>
      <c r="F17" s="16"/>
      <c r="G17" s="16"/>
      <c r="H17" s="16"/>
      <c r="I17" s="16"/>
      <c r="J17" s="16"/>
      <c r="K17" s="33"/>
      <c r="L17" s="17"/>
      <c r="M17" s="39"/>
      <c r="N17" s="18"/>
      <c r="O17" s="39"/>
      <c r="P17" s="38"/>
      <c r="Q17" s="36">
        <v>7.2</v>
      </c>
      <c r="R17" s="36"/>
      <c r="S17" s="19" t="s">
        <v>110</v>
      </c>
      <c r="T17" s="49"/>
      <c r="U17" s="20"/>
    </row>
    <row r="18" spans="1:21" ht="20.100000000000001" customHeight="1" x14ac:dyDescent="0.15">
      <c r="A18" s="45"/>
      <c r="B18" s="14"/>
      <c r="C18" s="15"/>
      <c r="D18" s="52"/>
      <c r="E18" s="16"/>
      <c r="F18" s="16"/>
      <c r="G18" s="16"/>
      <c r="H18" s="33"/>
      <c r="I18" s="16"/>
      <c r="J18" s="16"/>
      <c r="K18" s="33"/>
      <c r="L18" s="17"/>
      <c r="M18" s="39"/>
      <c r="N18" s="18"/>
      <c r="O18" s="39"/>
      <c r="P18" s="38"/>
      <c r="Q18" s="36"/>
      <c r="R18" s="36">
        <v>995.7</v>
      </c>
      <c r="S18" s="19" t="s">
        <v>105</v>
      </c>
      <c r="T18" s="49"/>
      <c r="U18" s="20"/>
    </row>
    <row r="19" spans="1:21" ht="20.100000000000001" customHeight="1" x14ac:dyDescent="0.15">
      <c r="A19" s="45"/>
      <c r="B19" s="21"/>
      <c r="C19" s="22"/>
      <c r="D19" s="52"/>
      <c r="E19" s="33" t="s">
        <v>115</v>
      </c>
      <c r="F19" s="33" t="s">
        <v>116</v>
      </c>
      <c r="G19" s="33" t="s">
        <v>117</v>
      </c>
      <c r="H19" s="16"/>
      <c r="I19" s="16">
        <v>15</v>
      </c>
      <c r="J19" s="16">
        <v>2</v>
      </c>
      <c r="K19" s="33" t="s">
        <v>118</v>
      </c>
      <c r="L19" s="17">
        <v>18255</v>
      </c>
      <c r="M19" s="39"/>
      <c r="N19" s="18"/>
      <c r="O19" s="39"/>
      <c r="P19" s="38"/>
      <c r="Q19" s="42">
        <v>23.1</v>
      </c>
      <c r="R19" s="62"/>
      <c r="S19" s="23" t="s">
        <v>110</v>
      </c>
      <c r="T19" s="49"/>
      <c r="U19" s="20"/>
    </row>
    <row r="20" spans="1:21" ht="20.100000000000001" customHeight="1" x14ac:dyDescent="0.15">
      <c r="A20" s="45"/>
      <c r="B20" s="14"/>
      <c r="C20" s="15"/>
      <c r="D20" s="52"/>
      <c r="E20" s="16"/>
      <c r="F20" s="16"/>
      <c r="G20" s="16"/>
      <c r="H20" s="16"/>
      <c r="I20" s="16"/>
      <c r="J20" s="16"/>
      <c r="K20" s="33"/>
      <c r="L20" s="17"/>
      <c r="M20" s="39"/>
      <c r="N20" s="18"/>
      <c r="O20" s="39"/>
      <c r="P20" s="38"/>
      <c r="Q20" s="36">
        <v>54.9</v>
      </c>
      <c r="R20" s="36"/>
      <c r="S20" s="19" t="s">
        <v>114</v>
      </c>
      <c r="T20" s="49"/>
      <c r="U20" s="20"/>
    </row>
    <row r="21" spans="1:21" ht="20.100000000000001" customHeight="1" x14ac:dyDescent="0.15">
      <c r="A21" s="45"/>
      <c r="B21" s="21"/>
      <c r="C21" s="22"/>
      <c r="D21" s="52"/>
      <c r="E21" s="16"/>
      <c r="F21" s="16"/>
      <c r="G21" s="16"/>
      <c r="H21" s="16"/>
      <c r="I21" s="16"/>
      <c r="J21" s="16"/>
      <c r="K21" s="16"/>
      <c r="L21" s="17"/>
      <c r="M21" s="39"/>
      <c r="N21" s="18"/>
      <c r="O21" s="39"/>
      <c r="P21" s="59"/>
      <c r="Q21" s="42"/>
      <c r="R21" s="62">
        <v>1082.9000000000001</v>
      </c>
      <c r="S21" s="23" t="s">
        <v>105</v>
      </c>
      <c r="T21" s="49"/>
      <c r="U21" s="20"/>
    </row>
    <row r="22" spans="1:21" ht="20.100000000000001" customHeight="1" thickBot="1" x14ac:dyDescent="0.2">
      <c r="A22" s="43"/>
      <c r="B22" s="24"/>
      <c r="C22" s="25"/>
      <c r="D22" s="53"/>
      <c r="E22" s="24"/>
      <c r="F22" s="24"/>
      <c r="G22" s="24"/>
      <c r="H22" s="24"/>
      <c r="I22" s="24"/>
      <c r="J22" s="24"/>
      <c r="K22" s="64">
        <f>COUNT(L16:L21)</f>
        <v>2</v>
      </c>
      <c r="L22" s="26" t="s">
        <v>68</v>
      </c>
      <c r="M22" s="35">
        <f>SUM(M16:M21)</f>
        <v>1094</v>
      </c>
      <c r="N22" s="27"/>
      <c r="O22" s="40">
        <f>SUM(O16:O21)</f>
        <v>1094</v>
      </c>
      <c r="P22" s="35">
        <f t="shared" ref="P22:P41" si="1">SUM(Q22:R22)</f>
        <v>2254.9000000000005</v>
      </c>
      <c r="Q22" s="32">
        <f>SUM(Q16:Q21)</f>
        <v>176.3</v>
      </c>
      <c r="R22" s="28">
        <f>SUM(R16:R21)</f>
        <v>2078.6000000000004</v>
      </c>
      <c r="S22" s="63">
        <f>P22-M22</f>
        <v>1160.9000000000005</v>
      </c>
      <c r="T22" s="50" t="s">
        <v>119</v>
      </c>
      <c r="U22" s="31"/>
    </row>
    <row r="23" spans="1:21" ht="20.100000000000001" customHeight="1" x14ac:dyDescent="0.15">
      <c r="A23" s="44">
        <v>4</v>
      </c>
      <c r="B23" s="11" t="s">
        <v>26</v>
      </c>
      <c r="C23" s="12">
        <v>141</v>
      </c>
      <c r="D23" s="54" t="s">
        <v>120</v>
      </c>
      <c r="E23" s="34" t="s">
        <v>66</v>
      </c>
      <c r="F23" s="34" t="s">
        <v>67</v>
      </c>
      <c r="G23" s="34" t="s">
        <v>37</v>
      </c>
      <c r="H23" s="29"/>
      <c r="I23" s="29">
        <v>123</v>
      </c>
      <c r="J23" s="29">
        <v>1</v>
      </c>
      <c r="K23" s="34" t="s">
        <v>102</v>
      </c>
      <c r="L23" s="30">
        <v>1220</v>
      </c>
      <c r="M23" s="56">
        <f>SUM(N23:O23)</f>
        <v>1220</v>
      </c>
      <c r="N23" s="60"/>
      <c r="O23" s="56">
        <v>1220</v>
      </c>
      <c r="P23" s="41">
        <f t="shared" si="1"/>
        <v>128.80000000000001</v>
      </c>
      <c r="Q23" s="41">
        <v>128.80000000000001</v>
      </c>
      <c r="R23" s="41"/>
      <c r="S23" s="61" t="s">
        <v>96</v>
      </c>
      <c r="T23" s="48"/>
      <c r="U23" s="13"/>
    </row>
    <row r="24" spans="1:21" ht="20.100000000000001" customHeight="1" x14ac:dyDescent="0.15">
      <c r="A24" s="71"/>
      <c r="B24" s="72"/>
      <c r="C24" s="73"/>
      <c r="D24" s="54"/>
      <c r="E24" s="34"/>
      <c r="F24" s="34"/>
      <c r="G24" s="34"/>
      <c r="H24" s="29"/>
      <c r="I24" s="29"/>
      <c r="J24" s="29"/>
      <c r="K24" s="34"/>
      <c r="L24" s="30"/>
      <c r="M24" s="56"/>
      <c r="N24" s="60"/>
      <c r="O24" s="56"/>
      <c r="P24" s="41">
        <f t="shared" si="1"/>
        <v>79</v>
      </c>
      <c r="Q24" s="41">
        <v>79</v>
      </c>
      <c r="R24" s="41"/>
      <c r="S24" s="61" t="s">
        <v>122</v>
      </c>
      <c r="T24" s="74"/>
      <c r="U24" s="75"/>
    </row>
    <row r="25" spans="1:21" ht="20.100000000000001" customHeight="1" x14ac:dyDescent="0.15">
      <c r="A25" s="71"/>
      <c r="B25" s="72"/>
      <c r="C25" s="73"/>
      <c r="D25" s="54"/>
      <c r="E25" s="34"/>
      <c r="F25" s="34"/>
      <c r="G25" s="34"/>
      <c r="H25" s="29"/>
      <c r="I25" s="29"/>
      <c r="J25" s="29"/>
      <c r="K25" s="34"/>
      <c r="L25" s="30"/>
      <c r="M25" s="56"/>
      <c r="N25" s="60"/>
      <c r="O25" s="56"/>
      <c r="P25" s="38">
        <f t="shared" si="1"/>
        <v>1012.2</v>
      </c>
      <c r="Q25" s="38"/>
      <c r="R25" s="38">
        <v>1012.2</v>
      </c>
      <c r="S25" s="61" t="s">
        <v>105</v>
      </c>
      <c r="T25" s="74"/>
      <c r="U25" s="75"/>
    </row>
    <row r="26" spans="1:21" ht="20.100000000000001" customHeight="1" x14ac:dyDescent="0.15">
      <c r="A26" s="71"/>
      <c r="B26" s="72"/>
      <c r="C26" s="73"/>
      <c r="D26" s="54"/>
      <c r="E26" s="34"/>
      <c r="F26" s="34"/>
      <c r="G26" s="34"/>
      <c r="H26" s="29"/>
      <c r="I26" s="29">
        <v>123</v>
      </c>
      <c r="J26" s="29">
        <v>2</v>
      </c>
      <c r="K26" s="34" t="s">
        <v>121</v>
      </c>
      <c r="L26" s="30">
        <v>56</v>
      </c>
      <c r="M26" s="56">
        <f t="shared" ref="M26" si="2">SUM(N26:O26)</f>
        <v>56</v>
      </c>
      <c r="N26" s="60"/>
      <c r="O26" s="56">
        <v>56</v>
      </c>
      <c r="P26" s="41">
        <f t="shared" si="1"/>
        <v>2.8</v>
      </c>
      <c r="Q26" s="41">
        <v>2.8</v>
      </c>
      <c r="R26" s="41"/>
      <c r="S26" s="61" t="s">
        <v>122</v>
      </c>
      <c r="T26" s="74"/>
      <c r="U26" s="75"/>
    </row>
    <row r="27" spans="1:21" ht="20.100000000000001" customHeight="1" x14ac:dyDescent="0.15">
      <c r="A27" s="45"/>
      <c r="B27" s="14"/>
      <c r="C27" s="15"/>
      <c r="D27" s="52"/>
      <c r="E27" s="16"/>
      <c r="F27" s="16"/>
      <c r="G27" s="16"/>
      <c r="H27" s="16"/>
      <c r="I27" s="16"/>
      <c r="J27" s="16"/>
      <c r="K27" s="33"/>
      <c r="L27" s="17"/>
      <c r="M27" s="56"/>
      <c r="N27" s="18"/>
      <c r="O27" s="39"/>
      <c r="P27" s="38">
        <f t="shared" si="1"/>
        <v>53.2</v>
      </c>
      <c r="Q27" s="36"/>
      <c r="R27" s="36">
        <v>53.2</v>
      </c>
      <c r="S27" s="19" t="s">
        <v>31</v>
      </c>
      <c r="T27" s="49"/>
      <c r="U27" s="20"/>
    </row>
    <row r="28" spans="1:21" ht="20.100000000000001" customHeight="1" thickBot="1" x14ac:dyDescent="0.2">
      <c r="A28" s="43"/>
      <c r="B28" s="24"/>
      <c r="C28" s="25"/>
      <c r="D28" s="53"/>
      <c r="E28" s="24"/>
      <c r="F28" s="24"/>
      <c r="G28" s="24"/>
      <c r="H28" s="24"/>
      <c r="I28" s="24"/>
      <c r="J28" s="24"/>
      <c r="K28" s="64">
        <f>COUNT(L23:L27)</f>
        <v>2</v>
      </c>
      <c r="L28" s="26" t="str">
        <f>K28&amp;"필지"</f>
        <v>2필지</v>
      </c>
      <c r="M28" s="35">
        <f>SUM(M23:M27)</f>
        <v>1276</v>
      </c>
      <c r="N28" s="27"/>
      <c r="O28" s="40">
        <f>SUM(O23:O27)</f>
        <v>1276</v>
      </c>
      <c r="P28" s="35">
        <f t="shared" si="1"/>
        <v>1276</v>
      </c>
      <c r="Q28" s="32">
        <f>SUM(Q23:Q27)</f>
        <v>210.60000000000002</v>
      </c>
      <c r="R28" s="28">
        <f>SUM(R23:R27)</f>
        <v>1065.4000000000001</v>
      </c>
      <c r="S28" s="63">
        <f>P28-M28</f>
        <v>0</v>
      </c>
      <c r="T28" s="50" t="s">
        <v>69</v>
      </c>
      <c r="U28" s="31"/>
    </row>
    <row r="29" spans="1:21" ht="20.100000000000001" customHeight="1" x14ac:dyDescent="0.15">
      <c r="A29" s="44">
        <v>5</v>
      </c>
      <c r="B29" s="11" t="s">
        <v>26</v>
      </c>
      <c r="C29" s="12">
        <v>142</v>
      </c>
      <c r="D29" s="54" t="s">
        <v>123</v>
      </c>
      <c r="E29" s="34" t="s">
        <v>66</v>
      </c>
      <c r="F29" s="34" t="s">
        <v>59</v>
      </c>
      <c r="G29" s="34" t="s">
        <v>124</v>
      </c>
      <c r="H29" s="29"/>
      <c r="I29" s="29">
        <v>447</v>
      </c>
      <c r="J29" s="29"/>
      <c r="K29" s="34" t="s">
        <v>102</v>
      </c>
      <c r="L29" s="30">
        <v>1372</v>
      </c>
      <c r="M29" s="56">
        <f>SUM(N29:O29)</f>
        <v>1372</v>
      </c>
      <c r="N29" s="60"/>
      <c r="O29" s="56">
        <v>1372</v>
      </c>
      <c r="P29" s="41">
        <f>SUM(Q29:R29)</f>
        <v>0.4</v>
      </c>
      <c r="Q29" s="41">
        <v>0.4</v>
      </c>
      <c r="R29" s="41"/>
      <c r="S29" s="61" t="s">
        <v>60</v>
      </c>
      <c r="T29" s="48"/>
      <c r="U29" s="13"/>
    </row>
    <row r="30" spans="1:21" ht="20.100000000000001" customHeight="1" x14ac:dyDescent="0.15">
      <c r="A30" s="45"/>
      <c r="B30" s="14"/>
      <c r="C30" s="15"/>
      <c r="D30" s="52"/>
      <c r="E30" s="16"/>
      <c r="F30" s="16"/>
      <c r="G30" s="16"/>
      <c r="H30" s="16"/>
      <c r="I30" s="16"/>
      <c r="J30" s="16"/>
      <c r="K30" s="33"/>
      <c r="L30" s="17"/>
      <c r="M30" s="56"/>
      <c r="N30" s="18"/>
      <c r="O30" s="39"/>
      <c r="P30" s="38">
        <f t="shared" ref="P30:P35" si="3">SUM(Q30:R30)</f>
        <v>1371.6</v>
      </c>
      <c r="Q30" s="36"/>
      <c r="R30" s="36">
        <v>1371.6</v>
      </c>
      <c r="S30" s="19" t="s">
        <v>31</v>
      </c>
      <c r="T30" s="49"/>
      <c r="U30" s="20"/>
    </row>
    <row r="31" spans="1:21" ht="20.100000000000001" customHeight="1" x14ac:dyDescent="0.15">
      <c r="A31" s="45"/>
      <c r="B31" s="14"/>
      <c r="C31" s="15"/>
      <c r="D31" s="52"/>
      <c r="E31" s="16"/>
      <c r="F31" s="16"/>
      <c r="G31" s="16"/>
      <c r="H31" s="33" t="s">
        <v>125</v>
      </c>
      <c r="I31" s="16">
        <v>217</v>
      </c>
      <c r="J31" s="16">
        <v>1</v>
      </c>
      <c r="K31" s="33" t="s">
        <v>118</v>
      </c>
      <c r="L31" s="17">
        <v>317711</v>
      </c>
      <c r="M31" s="56"/>
      <c r="N31" s="18"/>
      <c r="O31" s="39"/>
      <c r="P31" s="41">
        <f t="shared" si="3"/>
        <v>67.099999999999994</v>
      </c>
      <c r="Q31" s="37">
        <v>67.099999999999994</v>
      </c>
      <c r="R31" s="37"/>
      <c r="S31" s="19" t="s">
        <v>114</v>
      </c>
      <c r="T31" s="49"/>
      <c r="U31" s="20"/>
    </row>
    <row r="32" spans="1:21" ht="20.100000000000001" customHeight="1" x14ac:dyDescent="0.15">
      <c r="A32" s="45"/>
      <c r="B32" s="14"/>
      <c r="C32" s="15"/>
      <c r="D32" s="52"/>
      <c r="E32" s="16"/>
      <c r="F32" s="16"/>
      <c r="G32" s="16"/>
      <c r="H32" s="16"/>
      <c r="I32" s="16"/>
      <c r="J32" s="16"/>
      <c r="K32" s="33"/>
      <c r="L32" s="17"/>
      <c r="M32" s="56"/>
      <c r="N32" s="18"/>
      <c r="O32" s="39"/>
      <c r="P32" s="38">
        <f t="shared" si="3"/>
        <v>314</v>
      </c>
      <c r="Q32" s="36"/>
      <c r="R32" s="36">
        <v>314</v>
      </c>
      <c r="S32" s="19" t="s">
        <v>105</v>
      </c>
      <c r="T32" s="49"/>
      <c r="U32" s="20"/>
    </row>
    <row r="33" spans="1:21" ht="20.100000000000001" customHeight="1" x14ac:dyDescent="0.15">
      <c r="A33" s="45"/>
      <c r="B33" s="14"/>
      <c r="C33" s="15"/>
      <c r="D33" s="52"/>
      <c r="E33" s="16"/>
      <c r="F33" s="16"/>
      <c r="G33" s="16"/>
      <c r="H33" s="16"/>
      <c r="I33" s="16"/>
      <c r="J33" s="16"/>
      <c r="K33" s="33"/>
      <c r="L33" s="17"/>
      <c r="M33" s="56"/>
      <c r="N33" s="18"/>
      <c r="O33" s="39"/>
      <c r="P33" s="38">
        <f t="shared" si="3"/>
        <v>83.8</v>
      </c>
      <c r="Q33" s="36"/>
      <c r="R33" s="36">
        <v>83.8</v>
      </c>
      <c r="S33" s="19" t="s">
        <v>105</v>
      </c>
      <c r="T33" s="49"/>
      <c r="U33" s="20"/>
    </row>
    <row r="34" spans="1:21" ht="20.100000000000001" customHeight="1" x14ac:dyDescent="0.15">
      <c r="A34" s="45"/>
      <c r="B34" s="14"/>
      <c r="C34" s="15"/>
      <c r="D34" s="52"/>
      <c r="E34" s="16"/>
      <c r="F34" s="16"/>
      <c r="G34" s="16"/>
      <c r="H34" s="33" t="s">
        <v>125</v>
      </c>
      <c r="I34" s="16">
        <v>217</v>
      </c>
      <c r="J34" s="16">
        <v>2</v>
      </c>
      <c r="K34" s="33" t="s">
        <v>118</v>
      </c>
      <c r="L34" s="17">
        <v>793</v>
      </c>
      <c r="M34" s="56"/>
      <c r="N34" s="18"/>
      <c r="O34" s="39"/>
      <c r="P34" s="41">
        <f t="shared" si="3"/>
        <v>7.8</v>
      </c>
      <c r="Q34" s="37">
        <v>7.8</v>
      </c>
      <c r="R34" s="37"/>
      <c r="S34" s="19" t="s">
        <v>114</v>
      </c>
      <c r="T34" s="49"/>
      <c r="U34" s="20"/>
    </row>
    <row r="35" spans="1:21" ht="20.100000000000001" customHeight="1" x14ac:dyDescent="0.15">
      <c r="A35" s="45"/>
      <c r="B35" s="21"/>
      <c r="C35" s="22"/>
      <c r="D35" s="52"/>
      <c r="E35" s="16"/>
      <c r="F35" s="16"/>
      <c r="G35" s="16"/>
      <c r="H35" s="33"/>
      <c r="I35" s="16"/>
      <c r="J35" s="16"/>
      <c r="K35" s="33"/>
      <c r="L35" s="17"/>
      <c r="M35" s="56"/>
      <c r="N35" s="18"/>
      <c r="O35" s="39"/>
      <c r="P35" s="38">
        <f t="shared" si="3"/>
        <v>155.5</v>
      </c>
      <c r="Q35" s="42"/>
      <c r="R35" s="62">
        <v>155.5</v>
      </c>
      <c r="S35" s="23" t="s">
        <v>31</v>
      </c>
      <c r="T35" s="49"/>
      <c r="U35" s="20"/>
    </row>
    <row r="36" spans="1:21" ht="20.100000000000001" customHeight="1" thickBot="1" x14ac:dyDescent="0.2">
      <c r="A36" s="43"/>
      <c r="B36" s="24"/>
      <c r="C36" s="25"/>
      <c r="D36" s="53"/>
      <c r="E36" s="24"/>
      <c r="F36" s="24"/>
      <c r="G36" s="24"/>
      <c r="H36" s="24"/>
      <c r="I36" s="24"/>
      <c r="J36" s="24"/>
      <c r="K36" s="64">
        <f>COUNT(L29:L35)</f>
        <v>3</v>
      </c>
      <c r="L36" s="26" t="s">
        <v>53</v>
      </c>
      <c r="M36" s="35">
        <f>SUM(M29:M35)</f>
        <v>1372</v>
      </c>
      <c r="N36" s="27"/>
      <c r="O36" s="40">
        <f>SUM(O29:O35)</f>
        <v>1372</v>
      </c>
      <c r="P36" s="35">
        <f t="shared" si="1"/>
        <v>2000.1999999999998</v>
      </c>
      <c r="Q36" s="32">
        <f>SUM(Q29:Q35)</f>
        <v>75.3</v>
      </c>
      <c r="R36" s="28">
        <f>SUM(R29:R35)</f>
        <v>1924.8999999999999</v>
      </c>
      <c r="S36" s="63">
        <f>P36-M36</f>
        <v>628.19999999999982</v>
      </c>
      <c r="T36" s="50" t="s">
        <v>126</v>
      </c>
      <c r="U36" s="31"/>
    </row>
    <row r="37" spans="1:21" ht="20.100000000000001" customHeight="1" x14ac:dyDescent="0.15">
      <c r="A37" s="44">
        <v>6</v>
      </c>
      <c r="B37" s="11" t="s">
        <v>26</v>
      </c>
      <c r="C37" s="12">
        <v>145</v>
      </c>
      <c r="D37" s="54" t="s">
        <v>127</v>
      </c>
      <c r="E37" s="34" t="s">
        <v>66</v>
      </c>
      <c r="F37" s="34" t="s">
        <v>57</v>
      </c>
      <c r="G37" s="34" t="s">
        <v>128</v>
      </c>
      <c r="H37" s="34" t="s">
        <v>125</v>
      </c>
      <c r="I37" s="29">
        <v>23</v>
      </c>
      <c r="J37" s="29">
        <v>4</v>
      </c>
      <c r="K37" s="34" t="s">
        <v>118</v>
      </c>
      <c r="L37" s="30">
        <v>330251</v>
      </c>
      <c r="M37" s="56">
        <f>SUM(N37:O37)</f>
        <v>124.7</v>
      </c>
      <c r="N37" s="60"/>
      <c r="O37" s="56">
        <v>124.7</v>
      </c>
      <c r="P37" s="38">
        <f t="shared" si="1"/>
        <v>124.5</v>
      </c>
      <c r="Q37" s="38"/>
      <c r="R37" s="38">
        <v>124.5</v>
      </c>
      <c r="S37" s="61" t="s">
        <v>22</v>
      </c>
      <c r="T37" s="48"/>
      <c r="U37" s="13"/>
    </row>
    <row r="38" spans="1:21" ht="20.100000000000001" customHeight="1" x14ac:dyDescent="0.15">
      <c r="A38" s="45"/>
      <c r="B38" s="14"/>
      <c r="C38" s="15"/>
      <c r="D38" s="52"/>
      <c r="E38" s="16"/>
      <c r="F38" s="16"/>
      <c r="G38" s="16"/>
      <c r="H38" s="33" t="s">
        <v>125</v>
      </c>
      <c r="I38" s="16">
        <v>67</v>
      </c>
      <c r="J38" s="16"/>
      <c r="K38" s="33" t="s">
        <v>129</v>
      </c>
      <c r="L38" s="17">
        <v>595</v>
      </c>
      <c r="M38" s="56">
        <f t="shared" ref="M38" si="4">SUM(N38:O38)</f>
        <v>156.5</v>
      </c>
      <c r="N38" s="18"/>
      <c r="O38" s="39">
        <v>156.5</v>
      </c>
      <c r="P38" s="41">
        <f t="shared" si="1"/>
        <v>0.5</v>
      </c>
      <c r="Q38" s="37">
        <v>0.5</v>
      </c>
      <c r="R38" s="37"/>
      <c r="S38" s="19" t="s">
        <v>134</v>
      </c>
      <c r="T38" s="49"/>
      <c r="U38" s="20"/>
    </row>
    <row r="39" spans="1:21" ht="20.100000000000001" customHeight="1" x14ac:dyDescent="0.15">
      <c r="A39" s="45"/>
      <c r="B39" s="21"/>
      <c r="C39" s="22"/>
      <c r="D39" s="52"/>
      <c r="E39" s="16"/>
      <c r="F39" s="16"/>
      <c r="G39" s="16"/>
      <c r="H39" s="16"/>
      <c r="I39" s="16"/>
      <c r="J39" s="16"/>
      <c r="K39" s="33"/>
      <c r="L39" s="17"/>
      <c r="M39" s="56"/>
      <c r="N39" s="18"/>
      <c r="O39" s="39"/>
      <c r="P39" s="38">
        <f t="shared" si="1"/>
        <v>155.30000000000001</v>
      </c>
      <c r="Q39" s="42"/>
      <c r="R39" s="62">
        <v>155.30000000000001</v>
      </c>
      <c r="S39" s="23" t="s">
        <v>31</v>
      </c>
      <c r="T39" s="49"/>
      <c r="U39" s="20"/>
    </row>
    <row r="40" spans="1:21" ht="20.100000000000001" customHeight="1" x14ac:dyDescent="0.15">
      <c r="A40" s="45"/>
      <c r="B40" s="14"/>
      <c r="C40" s="15"/>
      <c r="D40" s="52"/>
      <c r="E40" s="16"/>
      <c r="F40" s="16"/>
      <c r="G40" s="16"/>
      <c r="H40" s="16"/>
      <c r="I40" s="16">
        <v>41</v>
      </c>
      <c r="J40" s="16"/>
      <c r="K40" s="33" t="s">
        <v>130</v>
      </c>
      <c r="L40" s="17">
        <v>1276</v>
      </c>
      <c r="M40" s="56">
        <f t="shared" ref="M40" si="5">SUM(N40:O40)</f>
        <v>61.8</v>
      </c>
      <c r="N40" s="18"/>
      <c r="O40" s="39">
        <v>61.8</v>
      </c>
      <c r="P40" s="38">
        <f t="shared" si="1"/>
        <v>61.6</v>
      </c>
      <c r="Q40" s="36"/>
      <c r="R40" s="36">
        <v>61.6</v>
      </c>
      <c r="S40" s="19" t="s">
        <v>31</v>
      </c>
      <c r="T40" s="49"/>
      <c r="U40" s="20"/>
    </row>
    <row r="41" spans="1:21" ht="20.100000000000001" customHeight="1" thickBot="1" x14ac:dyDescent="0.2">
      <c r="A41" s="43"/>
      <c r="B41" s="24"/>
      <c r="C41" s="25"/>
      <c r="D41" s="53"/>
      <c r="E41" s="24"/>
      <c r="F41" s="24"/>
      <c r="G41" s="24"/>
      <c r="H41" s="24"/>
      <c r="I41" s="24"/>
      <c r="J41" s="24"/>
      <c r="K41" s="64">
        <f>COUNT(L37:L40)</f>
        <v>3</v>
      </c>
      <c r="L41" s="26" t="str">
        <f>K41&amp;"필지"</f>
        <v>3필지</v>
      </c>
      <c r="M41" s="35">
        <f>SUM(M37:M40)</f>
        <v>343</v>
      </c>
      <c r="N41" s="27"/>
      <c r="O41" s="40">
        <f>SUM(O37:O40)</f>
        <v>343</v>
      </c>
      <c r="P41" s="35">
        <f t="shared" si="1"/>
        <v>341.90000000000003</v>
      </c>
      <c r="Q41" s="32">
        <f>SUM(Q37:Q40)</f>
        <v>0.5</v>
      </c>
      <c r="R41" s="28">
        <f>SUM(R37:R40)</f>
        <v>341.40000000000003</v>
      </c>
      <c r="S41" s="63">
        <f>P41-M41</f>
        <v>-1.0999999999999659</v>
      </c>
      <c r="T41" s="50" t="s">
        <v>131</v>
      </c>
      <c r="U41" s="31"/>
    </row>
    <row r="42" spans="1:21" ht="19.5" customHeight="1" x14ac:dyDescent="0.15">
      <c r="A42" s="44">
        <v>7</v>
      </c>
      <c r="B42" s="11" t="s">
        <v>26</v>
      </c>
      <c r="C42" s="12">
        <v>147</v>
      </c>
      <c r="D42" s="54" t="s">
        <v>132</v>
      </c>
      <c r="E42" s="34" t="s">
        <v>66</v>
      </c>
      <c r="F42" s="34" t="s">
        <v>65</v>
      </c>
      <c r="G42" s="34" t="s">
        <v>64</v>
      </c>
      <c r="H42" s="29"/>
      <c r="I42" s="29">
        <v>192</v>
      </c>
      <c r="J42" s="29"/>
      <c r="K42" s="34" t="s">
        <v>133</v>
      </c>
      <c r="L42" s="30">
        <v>836</v>
      </c>
      <c r="M42" s="56">
        <f>SUM(N42:O42)</f>
        <v>6.9</v>
      </c>
      <c r="N42" s="60"/>
      <c r="O42" s="56">
        <v>6.9</v>
      </c>
      <c r="P42" s="38">
        <f>SUM(Q42:R42)</f>
        <v>6.9</v>
      </c>
      <c r="Q42" s="38"/>
      <c r="R42" s="38">
        <v>6.9</v>
      </c>
      <c r="S42" s="61" t="s">
        <v>22</v>
      </c>
      <c r="T42" s="48"/>
      <c r="U42" s="13"/>
    </row>
    <row r="43" spans="1:21" ht="20.100000000000001" customHeight="1" x14ac:dyDescent="0.15">
      <c r="A43" s="45"/>
      <c r="B43" s="14"/>
      <c r="C43" s="15"/>
      <c r="D43" s="52"/>
      <c r="E43" s="16"/>
      <c r="F43" s="16"/>
      <c r="G43" s="16"/>
      <c r="H43" s="16"/>
      <c r="I43" s="16">
        <v>190</v>
      </c>
      <c r="J43" s="16">
        <v>4</v>
      </c>
      <c r="K43" s="33" t="s">
        <v>133</v>
      </c>
      <c r="L43" s="17">
        <v>994</v>
      </c>
      <c r="M43" s="56">
        <f t="shared" ref="M43" si="6">SUM(N43:O43)</f>
        <v>87.3</v>
      </c>
      <c r="N43" s="18"/>
      <c r="O43" s="39">
        <v>87.3</v>
      </c>
      <c r="P43" s="41"/>
      <c r="Q43" s="37">
        <v>1</v>
      </c>
      <c r="R43" s="37"/>
      <c r="S43" s="19" t="s">
        <v>135</v>
      </c>
      <c r="T43" s="49"/>
      <c r="U43" s="20"/>
    </row>
    <row r="44" spans="1:21" ht="20.100000000000001" customHeight="1" x14ac:dyDescent="0.15">
      <c r="A44" s="45"/>
      <c r="B44" s="21"/>
      <c r="C44" s="22"/>
      <c r="D44" s="52"/>
      <c r="E44" s="16"/>
      <c r="F44" s="16"/>
      <c r="G44" s="16"/>
      <c r="H44" s="16"/>
      <c r="I44" s="16"/>
      <c r="J44" s="16"/>
      <c r="K44" s="16"/>
      <c r="L44" s="17"/>
      <c r="M44" s="56"/>
      <c r="N44" s="18"/>
      <c r="O44" s="39"/>
      <c r="P44" s="38"/>
      <c r="Q44" s="42"/>
      <c r="R44" s="62">
        <v>86.2</v>
      </c>
      <c r="S44" s="23" t="s">
        <v>22</v>
      </c>
      <c r="T44" s="49"/>
      <c r="U44" s="20"/>
    </row>
    <row r="45" spans="1:21" ht="20.100000000000001" customHeight="1" thickBot="1" x14ac:dyDescent="0.2">
      <c r="A45" s="43"/>
      <c r="B45" s="24"/>
      <c r="C45" s="25"/>
      <c r="D45" s="53"/>
      <c r="E45" s="24"/>
      <c r="F45" s="24"/>
      <c r="G45" s="24"/>
      <c r="H45" s="24"/>
      <c r="I45" s="24"/>
      <c r="J45" s="24"/>
      <c r="K45" s="64">
        <f>COUNT(L42:L44)</f>
        <v>2</v>
      </c>
      <c r="L45" s="26" t="str">
        <f>K45&amp;"필지"</f>
        <v>2필지</v>
      </c>
      <c r="M45" s="35">
        <f>SUM(N45:O45)</f>
        <v>94</v>
      </c>
      <c r="N45" s="27"/>
      <c r="O45" s="40">
        <v>94</v>
      </c>
      <c r="P45" s="35">
        <f t="shared" ref="P45:P62" si="7">SUM(Q45:R45)</f>
        <v>94.100000000000009</v>
      </c>
      <c r="Q45" s="32">
        <f>SUM(Q42:Q44)</f>
        <v>1</v>
      </c>
      <c r="R45" s="28">
        <f>SUM(R42:R44)</f>
        <v>93.100000000000009</v>
      </c>
      <c r="S45" s="63">
        <f>P45-M45</f>
        <v>0.10000000000000853</v>
      </c>
      <c r="T45" s="50" t="s">
        <v>149</v>
      </c>
      <c r="U45" s="31"/>
    </row>
    <row r="46" spans="1:21" ht="20.100000000000001" customHeight="1" x14ac:dyDescent="0.15">
      <c r="A46" s="44">
        <v>8</v>
      </c>
      <c r="B46" s="11" t="s">
        <v>26</v>
      </c>
      <c r="C46" s="12">
        <v>203</v>
      </c>
      <c r="D46" s="54" t="s">
        <v>136</v>
      </c>
      <c r="E46" s="34" t="s">
        <v>56</v>
      </c>
      <c r="F46" s="34" t="s">
        <v>61</v>
      </c>
      <c r="G46" s="34" t="s">
        <v>70</v>
      </c>
      <c r="H46" s="29"/>
      <c r="I46" s="29">
        <v>158</v>
      </c>
      <c r="J46" s="29"/>
      <c r="K46" s="34" t="s">
        <v>38</v>
      </c>
      <c r="L46" s="30">
        <v>4639</v>
      </c>
      <c r="M46" s="56">
        <f>SUM(N46:O46)</f>
        <v>4639</v>
      </c>
      <c r="N46" s="60"/>
      <c r="O46" s="56">
        <v>4639</v>
      </c>
      <c r="P46" s="41">
        <f t="shared" si="7"/>
        <v>87.8</v>
      </c>
      <c r="Q46" s="41">
        <v>87.8</v>
      </c>
      <c r="R46" s="41"/>
      <c r="S46" s="61" t="s">
        <v>137</v>
      </c>
      <c r="T46" s="48"/>
      <c r="U46" s="13"/>
    </row>
    <row r="47" spans="1:21" ht="20.100000000000001" customHeight="1" x14ac:dyDescent="0.15">
      <c r="A47" s="45"/>
      <c r="B47" s="14"/>
      <c r="C47" s="15"/>
      <c r="D47" s="52"/>
      <c r="E47" s="16"/>
      <c r="F47" s="16"/>
      <c r="G47" s="16"/>
      <c r="H47" s="16"/>
      <c r="I47" s="16"/>
      <c r="J47" s="16"/>
      <c r="K47" s="33"/>
      <c r="L47" s="17"/>
      <c r="M47" s="39"/>
      <c r="N47" s="18"/>
      <c r="O47" s="39"/>
      <c r="P47" s="38">
        <f t="shared" si="7"/>
        <v>4551.2</v>
      </c>
      <c r="Q47" s="36"/>
      <c r="R47" s="36">
        <v>4551.2</v>
      </c>
      <c r="S47" s="19" t="s">
        <v>31</v>
      </c>
      <c r="T47" s="49"/>
      <c r="U47" s="20"/>
    </row>
    <row r="48" spans="1:21" ht="20.100000000000001" customHeight="1" thickBot="1" x14ac:dyDescent="0.2">
      <c r="A48" s="43"/>
      <c r="B48" s="24"/>
      <c r="C48" s="25"/>
      <c r="D48" s="53"/>
      <c r="E48" s="24"/>
      <c r="F48" s="24"/>
      <c r="G48" s="24"/>
      <c r="H48" s="24"/>
      <c r="I48" s="24"/>
      <c r="J48" s="24"/>
      <c r="K48" s="64">
        <f>COUNT(L46:L47)</f>
        <v>1</v>
      </c>
      <c r="L48" s="26" t="str">
        <f>K48&amp;"필지"</f>
        <v>1필지</v>
      </c>
      <c r="M48" s="35">
        <f>SUM(M46:M47)</f>
        <v>4639</v>
      </c>
      <c r="N48" s="27"/>
      <c r="O48" s="40">
        <f>SUM(O46:O47)</f>
        <v>4639</v>
      </c>
      <c r="P48" s="35">
        <f t="shared" si="7"/>
        <v>4639</v>
      </c>
      <c r="Q48" s="32">
        <f>SUM(Q46:Q47)</f>
        <v>87.8</v>
      </c>
      <c r="R48" s="28">
        <f>SUM(R46:R47)</f>
        <v>4551.2</v>
      </c>
      <c r="S48" s="63">
        <f>P48-M48</f>
        <v>0</v>
      </c>
      <c r="T48" s="50" t="s">
        <v>62</v>
      </c>
      <c r="U48" s="31"/>
    </row>
    <row r="49" spans="1:21" ht="19.5" customHeight="1" x14ac:dyDescent="0.15">
      <c r="A49" s="44">
        <v>9</v>
      </c>
      <c r="B49" s="11" t="s">
        <v>26</v>
      </c>
      <c r="C49" s="12">
        <v>204</v>
      </c>
      <c r="D49" s="54" t="s">
        <v>138</v>
      </c>
      <c r="E49" s="34" t="s">
        <v>56</v>
      </c>
      <c r="F49" s="34" t="s">
        <v>57</v>
      </c>
      <c r="G49" s="34" t="s">
        <v>42</v>
      </c>
      <c r="H49" s="29"/>
      <c r="I49" s="29">
        <v>70</v>
      </c>
      <c r="J49" s="29"/>
      <c r="K49" s="34" t="s">
        <v>34</v>
      </c>
      <c r="L49" s="30">
        <v>495</v>
      </c>
      <c r="M49" s="56">
        <f>SUM(N49:O49)</f>
        <v>495</v>
      </c>
      <c r="N49" s="60"/>
      <c r="O49" s="56">
        <v>495</v>
      </c>
      <c r="P49" s="41">
        <f t="shared" si="7"/>
        <v>109.6</v>
      </c>
      <c r="Q49" s="41">
        <v>109.6</v>
      </c>
      <c r="R49" s="41"/>
      <c r="S49" s="61" t="s">
        <v>100</v>
      </c>
      <c r="T49" s="48"/>
      <c r="U49" s="13"/>
    </row>
    <row r="50" spans="1:21" ht="20.100000000000001" customHeight="1" x14ac:dyDescent="0.15">
      <c r="A50" s="45"/>
      <c r="B50" s="14"/>
      <c r="C50" s="15"/>
      <c r="D50" s="52"/>
      <c r="E50" s="16"/>
      <c r="F50" s="16"/>
      <c r="G50" s="16"/>
      <c r="H50" s="16"/>
      <c r="I50" s="16"/>
      <c r="J50" s="16"/>
      <c r="K50" s="33"/>
      <c r="L50" s="17"/>
      <c r="M50" s="56"/>
      <c r="N50" s="18"/>
      <c r="O50" s="39"/>
      <c r="P50" s="41">
        <f t="shared" si="7"/>
        <v>67.8</v>
      </c>
      <c r="Q50" s="37">
        <v>67.8</v>
      </c>
      <c r="R50" s="37"/>
      <c r="S50" s="19" t="s">
        <v>122</v>
      </c>
      <c r="T50" s="49"/>
      <c r="U50" s="20"/>
    </row>
    <row r="51" spans="1:21" ht="20.100000000000001" customHeight="1" x14ac:dyDescent="0.15">
      <c r="A51" s="45"/>
      <c r="B51" s="21"/>
      <c r="C51" s="22"/>
      <c r="D51" s="52"/>
      <c r="E51" s="16"/>
      <c r="F51" s="16"/>
      <c r="G51" s="16"/>
      <c r="H51" s="16"/>
      <c r="I51" s="16"/>
      <c r="J51" s="16"/>
      <c r="K51" s="16"/>
      <c r="L51" s="17"/>
      <c r="M51" s="56"/>
      <c r="N51" s="18"/>
      <c r="O51" s="39"/>
      <c r="P51" s="38">
        <f t="shared" si="7"/>
        <v>317.60000000000002</v>
      </c>
      <c r="Q51" s="42"/>
      <c r="R51" s="62">
        <v>317.60000000000002</v>
      </c>
      <c r="S51" s="23" t="s">
        <v>22</v>
      </c>
      <c r="T51" s="49"/>
      <c r="U51" s="20"/>
    </row>
    <row r="52" spans="1:21" ht="20.100000000000001" customHeight="1" thickBot="1" x14ac:dyDescent="0.2">
      <c r="A52" s="43"/>
      <c r="B52" s="24"/>
      <c r="C52" s="25"/>
      <c r="D52" s="53"/>
      <c r="E52" s="24"/>
      <c r="F52" s="24"/>
      <c r="G52" s="24"/>
      <c r="H52" s="24"/>
      <c r="I52" s="24"/>
      <c r="J52" s="24"/>
      <c r="K52" s="64">
        <f>COUNT(L49:L51)</f>
        <v>1</v>
      </c>
      <c r="L52" s="26" t="str">
        <f>K52&amp;"필지"</f>
        <v>1필지</v>
      </c>
      <c r="M52" s="35">
        <f>SUM(M49:M51)</f>
        <v>495</v>
      </c>
      <c r="N52" s="27"/>
      <c r="O52" s="40">
        <f>SUM(O49:O51)</f>
        <v>495</v>
      </c>
      <c r="P52" s="35">
        <f t="shared" si="7"/>
        <v>495</v>
      </c>
      <c r="Q52" s="32">
        <f>SUM(Q49:Q51)</f>
        <v>177.39999999999998</v>
      </c>
      <c r="R52" s="28">
        <f>SUM(R49:R51)</f>
        <v>317.60000000000002</v>
      </c>
      <c r="S52" s="63">
        <f>P52-M52</f>
        <v>0</v>
      </c>
      <c r="T52" s="50" t="s">
        <v>62</v>
      </c>
      <c r="U52" s="31"/>
    </row>
    <row r="53" spans="1:21" ht="19.5" customHeight="1" x14ac:dyDescent="0.15">
      <c r="A53" s="44">
        <v>10</v>
      </c>
      <c r="B53" s="11" t="s">
        <v>26</v>
      </c>
      <c r="C53" s="12">
        <v>262</v>
      </c>
      <c r="D53" s="54" t="s">
        <v>139</v>
      </c>
      <c r="E53" s="34" t="s">
        <v>56</v>
      </c>
      <c r="F53" s="34" t="s">
        <v>36</v>
      </c>
      <c r="G53" s="34" t="s">
        <v>58</v>
      </c>
      <c r="H53" s="34"/>
      <c r="I53" s="29">
        <v>462</v>
      </c>
      <c r="J53" s="29">
        <v>1</v>
      </c>
      <c r="K53" s="34" t="s">
        <v>102</v>
      </c>
      <c r="L53" s="30">
        <v>2248</v>
      </c>
      <c r="M53" s="56">
        <f t="shared" ref="M53" si="8">SUM(N53:O53)</f>
        <v>2248</v>
      </c>
      <c r="N53" s="60"/>
      <c r="O53" s="56">
        <v>2248</v>
      </c>
      <c r="P53" s="41">
        <f t="shared" si="7"/>
        <v>173.1</v>
      </c>
      <c r="Q53" s="41">
        <v>173.1</v>
      </c>
      <c r="R53" s="41"/>
      <c r="S53" s="61" t="s">
        <v>97</v>
      </c>
      <c r="T53" s="48"/>
      <c r="U53" s="13"/>
    </row>
    <row r="54" spans="1:21" ht="20.100000000000001" customHeight="1" x14ac:dyDescent="0.15">
      <c r="A54" s="45"/>
      <c r="B54" s="14"/>
      <c r="C54" s="15"/>
      <c r="D54" s="52"/>
      <c r="E54" s="16"/>
      <c r="F54" s="16"/>
      <c r="G54" s="16"/>
      <c r="H54" s="16"/>
      <c r="I54" s="16"/>
      <c r="J54" s="16"/>
      <c r="K54" s="33"/>
      <c r="L54" s="17"/>
      <c r="M54" s="56"/>
      <c r="N54" s="18"/>
      <c r="O54" s="39"/>
      <c r="P54" s="41">
        <f t="shared" si="7"/>
        <v>94.2</v>
      </c>
      <c r="Q54" s="37">
        <v>94.2</v>
      </c>
      <c r="R54" s="37"/>
      <c r="S54" s="19" t="s">
        <v>98</v>
      </c>
      <c r="T54" s="49"/>
      <c r="U54" s="20"/>
    </row>
    <row r="55" spans="1:21" ht="20.100000000000001" customHeight="1" x14ac:dyDescent="0.15">
      <c r="A55" s="45"/>
      <c r="B55" s="21"/>
      <c r="C55" s="22"/>
      <c r="D55" s="52"/>
      <c r="E55" s="16"/>
      <c r="F55" s="16"/>
      <c r="G55" s="16"/>
      <c r="H55" s="16"/>
      <c r="I55" s="16"/>
      <c r="J55" s="16"/>
      <c r="K55" s="16"/>
      <c r="L55" s="17"/>
      <c r="M55" s="56"/>
      <c r="N55" s="18"/>
      <c r="O55" s="39"/>
      <c r="P55" s="41">
        <f t="shared" si="7"/>
        <v>53.6</v>
      </c>
      <c r="Q55" s="65">
        <v>53.6</v>
      </c>
      <c r="R55" s="66"/>
      <c r="S55" s="23" t="s">
        <v>140</v>
      </c>
      <c r="T55" s="49"/>
      <c r="U55" s="20"/>
    </row>
    <row r="56" spans="1:21" ht="20.100000000000001" customHeight="1" x14ac:dyDescent="0.15">
      <c r="A56" s="45"/>
      <c r="B56" s="14"/>
      <c r="C56" s="15"/>
      <c r="D56" s="52"/>
      <c r="E56" s="16"/>
      <c r="F56" s="16"/>
      <c r="G56" s="16"/>
      <c r="H56" s="33"/>
      <c r="I56" s="16"/>
      <c r="J56" s="16"/>
      <c r="K56" s="33"/>
      <c r="L56" s="17"/>
      <c r="M56" s="56"/>
      <c r="N56" s="18"/>
      <c r="O56" s="39"/>
      <c r="P56" s="41">
        <f t="shared" si="7"/>
        <v>47.9</v>
      </c>
      <c r="Q56" s="37">
        <v>47.9</v>
      </c>
      <c r="R56" s="37"/>
      <c r="S56" s="19" t="s">
        <v>95</v>
      </c>
      <c r="T56" s="49"/>
      <c r="U56" s="20"/>
    </row>
    <row r="57" spans="1:21" ht="20.100000000000001" customHeight="1" x14ac:dyDescent="0.15">
      <c r="A57" s="45"/>
      <c r="B57" s="14"/>
      <c r="C57" s="15"/>
      <c r="D57" s="52"/>
      <c r="E57" s="16"/>
      <c r="F57" s="16"/>
      <c r="G57" s="16"/>
      <c r="H57" s="16"/>
      <c r="I57" s="16"/>
      <c r="J57" s="16"/>
      <c r="K57" s="33"/>
      <c r="L57" s="17"/>
      <c r="M57" s="56"/>
      <c r="N57" s="18"/>
      <c r="O57" s="39"/>
      <c r="P57" s="38">
        <f t="shared" si="7"/>
        <v>1879.2</v>
      </c>
      <c r="Q57" s="36"/>
      <c r="R57" s="36">
        <v>1879.2</v>
      </c>
      <c r="S57" s="19" t="s">
        <v>31</v>
      </c>
      <c r="T57" s="49"/>
      <c r="U57" s="20"/>
    </row>
    <row r="58" spans="1:21" ht="20.100000000000001" customHeight="1" thickBot="1" x14ac:dyDescent="0.2">
      <c r="A58" s="43"/>
      <c r="B58" s="24"/>
      <c r="C58" s="25"/>
      <c r="D58" s="53"/>
      <c r="E58" s="24"/>
      <c r="F58" s="24"/>
      <c r="G58" s="24"/>
      <c r="H58" s="24"/>
      <c r="I58" s="24"/>
      <c r="J58" s="24"/>
      <c r="K58" s="64">
        <f>COUNT(L53:L57)</f>
        <v>1</v>
      </c>
      <c r="L58" s="26" t="str">
        <f>K58&amp;"필지"</f>
        <v>1필지</v>
      </c>
      <c r="M58" s="35">
        <f>SUM(M53:M57)</f>
        <v>2248</v>
      </c>
      <c r="N58" s="27"/>
      <c r="O58" s="40">
        <f>SUM(O53:O57)</f>
        <v>2248</v>
      </c>
      <c r="P58" s="35">
        <f t="shared" si="7"/>
        <v>2248</v>
      </c>
      <c r="Q58" s="32">
        <f>SUM(Q53:Q57)</f>
        <v>368.8</v>
      </c>
      <c r="R58" s="28">
        <f>SUM(R53:R57)</f>
        <v>1879.2</v>
      </c>
      <c r="S58" s="63">
        <f>P58-M58</f>
        <v>0</v>
      </c>
      <c r="T58" s="50" t="s">
        <v>62</v>
      </c>
      <c r="U58" s="31"/>
    </row>
    <row r="59" spans="1:21" ht="19.5" customHeight="1" x14ac:dyDescent="0.15">
      <c r="A59" s="44">
        <v>11</v>
      </c>
      <c r="B59" s="11" t="s">
        <v>26</v>
      </c>
      <c r="C59" s="12">
        <v>351</v>
      </c>
      <c r="D59" s="54" t="s">
        <v>141</v>
      </c>
      <c r="E59" s="34" t="s">
        <v>56</v>
      </c>
      <c r="F59" s="34" t="s">
        <v>61</v>
      </c>
      <c r="G59" s="34" t="s">
        <v>142</v>
      </c>
      <c r="H59" s="34" t="s">
        <v>125</v>
      </c>
      <c r="I59" s="29">
        <v>79</v>
      </c>
      <c r="J59" s="29"/>
      <c r="K59" s="34" t="s">
        <v>46</v>
      </c>
      <c r="L59" s="30">
        <v>8331</v>
      </c>
      <c r="M59" s="56">
        <f t="shared" ref="M59" si="9">SUM(N59:O59)</f>
        <v>174</v>
      </c>
      <c r="N59" s="60"/>
      <c r="O59" s="56">
        <v>174</v>
      </c>
      <c r="P59" s="38">
        <f t="shared" si="7"/>
        <v>50.7</v>
      </c>
      <c r="Q59" s="38"/>
      <c r="R59" s="38">
        <v>50.7</v>
      </c>
      <c r="S59" s="61" t="s">
        <v>22</v>
      </c>
      <c r="T59" s="48"/>
      <c r="U59" s="13"/>
    </row>
    <row r="60" spans="1:21" ht="20.100000000000001" customHeight="1" x14ac:dyDescent="0.15">
      <c r="A60" s="45"/>
      <c r="B60" s="14"/>
      <c r="C60" s="15"/>
      <c r="D60" s="52"/>
      <c r="E60" s="16"/>
      <c r="F60" s="16"/>
      <c r="G60" s="16"/>
      <c r="H60" s="33" t="s">
        <v>147</v>
      </c>
      <c r="I60" s="16">
        <v>77</v>
      </c>
      <c r="J60" s="16"/>
      <c r="K60" s="33" t="s">
        <v>148</v>
      </c>
      <c r="L60" s="17">
        <v>14985</v>
      </c>
      <c r="M60" s="56"/>
      <c r="N60" s="18"/>
      <c r="O60" s="39"/>
      <c r="P60" s="41">
        <f t="shared" si="7"/>
        <v>152.9</v>
      </c>
      <c r="Q60" s="37">
        <v>152.9</v>
      </c>
      <c r="R60" s="37"/>
      <c r="S60" s="19" t="s">
        <v>143</v>
      </c>
      <c r="T60" s="49"/>
      <c r="U60" s="20"/>
    </row>
    <row r="61" spans="1:21" ht="20.100000000000001" customHeight="1" x14ac:dyDescent="0.15">
      <c r="A61" s="45"/>
      <c r="B61" s="21"/>
      <c r="C61" s="22"/>
      <c r="D61" s="52"/>
      <c r="E61" s="16"/>
      <c r="F61" s="16"/>
      <c r="G61" s="16"/>
      <c r="H61" s="16"/>
      <c r="I61" s="16"/>
      <c r="J61" s="16"/>
      <c r="K61" s="16"/>
      <c r="L61" s="17"/>
      <c r="M61" s="56"/>
      <c r="N61" s="18"/>
      <c r="O61" s="39"/>
      <c r="P61" s="38">
        <f t="shared" si="7"/>
        <v>49.7</v>
      </c>
      <c r="Q61" s="42"/>
      <c r="R61" s="62">
        <v>49.7</v>
      </c>
      <c r="S61" s="23" t="s">
        <v>31</v>
      </c>
      <c r="T61" s="49"/>
      <c r="U61" s="20"/>
    </row>
    <row r="62" spans="1:21" ht="20.100000000000001" customHeight="1" thickBot="1" x14ac:dyDescent="0.2">
      <c r="A62" s="43"/>
      <c r="B62" s="24"/>
      <c r="C62" s="25"/>
      <c r="D62" s="53"/>
      <c r="E62" s="24"/>
      <c r="F62" s="24"/>
      <c r="G62" s="24"/>
      <c r="H62" s="24"/>
      <c r="I62" s="24"/>
      <c r="J62" s="24"/>
      <c r="K62" s="64">
        <f>COUNT(L59:L61)</f>
        <v>2</v>
      </c>
      <c r="L62" s="26" t="str">
        <f>K62&amp;"필지"</f>
        <v>2필지</v>
      </c>
      <c r="M62" s="35">
        <f>SUM(M59:M61)</f>
        <v>174</v>
      </c>
      <c r="N62" s="27"/>
      <c r="O62" s="40">
        <f>SUM(O59:O61)</f>
        <v>174</v>
      </c>
      <c r="P62" s="35">
        <f t="shared" si="7"/>
        <v>253.3</v>
      </c>
      <c r="Q62" s="32">
        <f>SUM(Q59:Q61)</f>
        <v>152.9</v>
      </c>
      <c r="R62" s="28">
        <f>SUM(R59:R61)</f>
        <v>100.4</v>
      </c>
      <c r="S62" s="63">
        <f>P62-M62</f>
        <v>79.300000000000011</v>
      </c>
      <c r="T62" s="50" t="s">
        <v>144</v>
      </c>
      <c r="U62" s="31"/>
    </row>
    <row r="63" spans="1:21" ht="19.5" customHeight="1" x14ac:dyDescent="0.15">
      <c r="A63" s="44">
        <v>12</v>
      </c>
      <c r="B63" s="11" t="s">
        <v>26</v>
      </c>
      <c r="C63" s="12">
        <v>410</v>
      </c>
      <c r="D63" s="54" t="s">
        <v>145</v>
      </c>
      <c r="E63" s="34" t="s">
        <v>56</v>
      </c>
      <c r="F63" s="34" t="s">
        <v>55</v>
      </c>
      <c r="G63" s="34" t="s">
        <v>146</v>
      </c>
      <c r="H63" s="34"/>
      <c r="I63" s="29">
        <v>70</v>
      </c>
      <c r="J63" s="29">
        <v>2</v>
      </c>
      <c r="K63" s="34" t="s">
        <v>32</v>
      </c>
      <c r="L63" s="30">
        <v>2072</v>
      </c>
      <c r="M63" s="56">
        <f>SUM(N63:O63)</f>
        <v>1206.5999999999999</v>
      </c>
      <c r="N63" s="60"/>
      <c r="O63" s="56">
        <v>1206.5999999999999</v>
      </c>
      <c r="P63" s="41">
        <f t="shared" ref="P63:P82" si="10">SUM(Q63:R63)</f>
        <v>207</v>
      </c>
      <c r="Q63" s="37">
        <v>207</v>
      </c>
      <c r="R63" s="37"/>
      <c r="S63" s="19" t="s">
        <v>154</v>
      </c>
      <c r="T63" s="48"/>
      <c r="U63" s="13"/>
    </row>
    <row r="64" spans="1:21" ht="20.100000000000001" customHeight="1" x14ac:dyDescent="0.15">
      <c r="A64" s="45"/>
      <c r="B64" s="21"/>
      <c r="C64" s="22"/>
      <c r="D64" s="52"/>
      <c r="E64" s="16"/>
      <c r="F64" s="16"/>
      <c r="G64" s="16"/>
      <c r="H64" s="16"/>
      <c r="I64" s="16"/>
      <c r="J64" s="16"/>
      <c r="K64" s="16"/>
      <c r="L64" s="17"/>
      <c r="M64" s="56"/>
      <c r="N64" s="18"/>
      <c r="O64" s="39"/>
      <c r="P64" s="38">
        <f t="shared" si="10"/>
        <v>994.2</v>
      </c>
      <c r="Q64" s="42"/>
      <c r="R64" s="62">
        <v>994.2</v>
      </c>
      <c r="S64" s="23" t="s">
        <v>31</v>
      </c>
      <c r="T64" s="49"/>
      <c r="U64" s="20"/>
    </row>
    <row r="65" spans="1:21" ht="20.100000000000001" customHeight="1" thickBot="1" x14ac:dyDescent="0.2">
      <c r="A65" s="43"/>
      <c r="B65" s="24"/>
      <c r="C65" s="25"/>
      <c r="D65" s="53"/>
      <c r="E65" s="24"/>
      <c r="F65" s="24"/>
      <c r="G65" s="24"/>
      <c r="H65" s="24"/>
      <c r="I65" s="24"/>
      <c r="J65" s="24"/>
      <c r="K65" s="64">
        <f>COUNT(L63:L64)</f>
        <v>1</v>
      </c>
      <c r="L65" s="26" t="str">
        <f>K65&amp;"필지"</f>
        <v>1필지</v>
      </c>
      <c r="M65" s="35">
        <f>SUM(N65:O65)</f>
        <v>1207</v>
      </c>
      <c r="N65" s="27"/>
      <c r="O65" s="40">
        <v>1207</v>
      </c>
      <c r="P65" s="35">
        <f t="shared" si="10"/>
        <v>1201.2</v>
      </c>
      <c r="Q65" s="32">
        <f>SUM(Q63:Q64)</f>
        <v>207</v>
      </c>
      <c r="R65" s="28">
        <f>SUM(R63:R64)</f>
        <v>994.2</v>
      </c>
      <c r="S65" s="63">
        <f>P65-M65</f>
        <v>-5.7999999999999545</v>
      </c>
      <c r="T65" s="50" t="s">
        <v>150</v>
      </c>
      <c r="U65" s="31"/>
    </row>
    <row r="66" spans="1:21" ht="19.5" customHeight="1" x14ac:dyDescent="0.15">
      <c r="A66" s="44">
        <v>13</v>
      </c>
      <c r="B66" s="11" t="s">
        <v>26</v>
      </c>
      <c r="C66" s="12">
        <v>453</v>
      </c>
      <c r="D66" s="54" t="s">
        <v>151</v>
      </c>
      <c r="E66" s="34" t="s">
        <v>56</v>
      </c>
      <c r="F66" s="34" t="s">
        <v>36</v>
      </c>
      <c r="G66" s="34" t="s">
        <v>152</v>
      </c>
      <c r="H66" s="29"/>
      <c r="I66" s="29">
        <v>92</v>
      </c>
      <c r="J66" s="29">
        <v>2</v>
      </c>
      <c r="K66" s="34" t="s">
        <v>153</v>
      </c>
      <c r="L66" s="30">
        <v>3067</v>
      </c>
      <c r="M66" s="56"/>
      <c r="N66" s="60"/>
      <c r="O66" s="56"/>
      <c r="P66" s="41">
        <f t="shared" si="10"/>
        <v>26.5</v>
      </c>
      <c r="Q66" s="41">
        <v>26.5</v>
      </c>
      <c r="R66" s="41"/>
      <c r="S66" s="61" t="s">
        <v>155</v>
      </c>
      <c r="T66" s="48"/>
      <c r="U66" s="13"/>
    </row>
    <row r="67" spans="1:21" ht="20.100000000000001" customHeight="1" x14ac:dyDescent="0.15">
      <c r="A67" s="45"/>
      <c r="B67" s="14"/>
      <c r="C67" s="15"/>
      <c r="D67" s="52"/>
      <c r="E67" s="16"/>
      <c r="F67" s="16"/>
      <c r="G67" s="16"/>
      <c r="H67" s="16"/>
      <c r="I67" s="16"/>
      <c r="J67" s="16"/>
      <c r="K67" s="33"/>
      <c r="L67" s="17"/>
      <c r="M67" s="56"/>
      <c r="N67" s="18"/>
      <c r="O67" s="39"/>
      <c r="P67" s="38">
        <f t="shared" si="10"/>
        <v>529.6</v>
      </c>
      <c r="Q67" s="36"/>
      <c r="R67" s="36">
        <v>529.6</v>
      </c>
      <c r="S67" s="19" t="s">
        <v>156</v>
      </c>
      <c r="T67" s="49"/>
      <c r="U67" s="20"/>
    </row>
    <row r="68" spans="1:21" ht="20.100000000000001" customHeight="1" x14ac:dyDescent="0.15">
      <c r="A68" s="45"/>
      <c r="B68" s="21"/>
      <c r="C68" s="22"/>
      <c r="D68" s="52"/>
      <c r="E68" s="16"/>
      <c r="F68" s="16"/>
      <c r="G68" s="16"/>
      <c r="H68" s="16"/>
      <c r="I68" s="16">
        <v>93</v>
      </c>
      <c r="J68" s="16"/>
      <c r="K68" s="33" t="s">
        <v>157</v>
      </c>
      <c r="L68" s="17">
        <v>281</v>
      </c>
      <c r="M68" s="56">
        <f t="shared" ref="M68:M70" si="11">SUM(N68:O68)</f>
        <v>281</v>
      </c>
      <c r="N68" s="18"/>
      <c r="O68" s="18">
        <v>281</v>
      </c>
      <c r="P68" s="41">
        <f t="shared" si="10"/>
        <v>119.3</v>
      </c>
      <c r="Q68" s="65">
        <v>119.3</v>
      </c>
      <c r="R68" s="66"/>
      <c r="S68" s="23" t="s">
        <v>155</v>
      </c>
      <c r="T68" s="49"/>
      <c r="U68" s="20"/>
    </row>
    <row r="69" spans="1:21" ht="20.100000000000001" customHeight="1" x14ac:dyDescent="0.15">
      <c r="A69" s="45"/>
      <c r="B69" s="14"/>
      <c r="C69" s="15"/>
      <c r="D69" s="52"/>
      <c r="E69" s="16"/>
      <c r="F69" s="16"/>
      <c r="G69" s="16"/>
      <c r="H69" s="16"/>
      <c r="I69" s="16"/>
      <c r="J69" s="16"/>
      <c r="K69" s="33"/>
      <c r="L69" s="17"/>
      <c r="M69" s="56"/>
      <c r="N69" s="18"/>
      <c r="O69" s="18"/>
      <c r="P69" s="38">
        <f t="shared" si="10"/>
        <v>161.69999999999999</v>
      </c>
      <c r="Q69" s="36"/>
      <c r="R69" s="36">
        <v>161.69999999999999</v>
      </c>
      <c r="S69" s="19" t="s">
        <v>22</v>
      </c>
      <c r="T69" s="49"/>
      <c r="U69" s="20"/>
    </row>
    <row r="70" spans="1:21" ht="20.100000000000001" customHeight="1" x14ac:dyDescent="0.15">
      <c r="A70" s="45"/>
      <c r="B70" s="14"/>
      <c r="C70" s="15"/>
      <c r="D70" s="52"/>
      <c r="E70" s="16"/>
      <c r="F70" s="16"/>
      <c r="G70" s="16"/>
      <c r="H70" s="16"/>
      <c r="I70" s="16">
        <v>154</v>
      </c>
      <c r="J70" s="16">
        <v>1</v>
      </c>
      <c r="K70" s="33" t="s">
        <v>148</v>
      </c>
      <c r="L70" s="17">
        <v>67227</v>
      </c>
      <c r="M70" s="56">
        <f t="shared" si="11"/>
        <v>230</v>
      </c>
      <c r="N70" s="18"/>
      <c r="O70" s="18">
        <v>230</v>
      </c>
      <c r="P70" s="41">
        <f t="shared" si="10"/>
        <v>54.8</v>
      </c>
      <c r="Q70" s="37">
        <v>54.8</v>
      </c>
      <c r="R70" s="37"/>
      <c r="S70" s="19" t="s">
        <v>158</v>
      </c>
      <c r="T70" s="49"/>
      <c r="U70" s="20"/>
    </row>
    <row r="71" spans="1:21" ht="20.100000000000001" customHeight="1" x14ac:dyDescent="0.15">
      <c r="A71" s="45"/>
      <c r="B71" s="14"/>
      <c r="C71" s="15"/>
      <c r="D71" s="52"/>
      <c r="E71" s="16"/>
      <c r="F71" s="16"/>
      <c r="G71" s="16"/>
      <c r="H71" s="16"/>
      <c r="I71" s="16"/>
      <c r="J71" s="16"/>
      <c r="K71" s="33"/>
      <c r="L71" s="17"/>
      <c r="M71" s="56"/>
      <c r="N71" s="18"/>
      <c r="O71" s="39"/>
      <c r="P71" s="38">
        <f t="shared" si="10"/>
        <v>176.9</v>
      </c>
      <c r="Q71" s="36"/>
      <c r="R71" s="36">
        <v>176.9</v>
      </c>
      <c r="S71" s="19" t="s">
        <v>156</v>
      </c>
      <c r="T71" s="49"/>
      <c r="U71" s="20"/>
    </row>
    <row r="72" spans="1:21" ht="20.100000000000001" customHeight="1" thickBot="1" x14ac:dyDescent="0.2">
      <c r="A72" s="43"/>
      <c r="B72" s="24"/>
      <c r="C72" s="25"/>
      <c r="D72" s="53"/>
      <c r="E72" s="24"/>
      <c r="F72" s="24"/>
      <c r="G72" s="24"/>
      <c r="H72" s="24"/>
      <c r="I72" s="24"/>
      <c r="J72" s="24"/>
      <c r="K72" s="64">
        <f>COUNT(L66:L71)</f>
        <v>3</v>
      </c>
      <c r="L72" s="26" t="str">
        <f>K72&amp;"필지"</f>
        <v>3필지</v>
      </c>
      <c r="M72" s="35">
        <f>SUM(M66:M71)</f>
        <v>511</v>
      </c>
      <c r="N72" s="27"/>
      <c r="O72" s="40">
        <f>SUM(O66:O71)</f>
        <v>511</v>
      </c>
      <c r="P72" s="35">
        <f t="shared" si="10"/>
        <v>1068.8</v>
      </c>
      <c r="Q72" s="32">
        <f>SUM(Q66:Q71)</f>
        <v>200.60000000000002</v>
      </c>
      <c r="R72" s="28">
        <f>SUM(R66:R71)</f>
        <v>868.19999999999993</v>
      </c>
      <c r="S72" s="63">
        <f>P72-M72</f>
        <v>557.79999999999995</v>
      </c>
      <c r="T72" s="50" t="s">
        <v>159</v>
      </c>
      <c r="U72" s="31"/>
    </row>
    <row r="73" spans="1:21" ht="19.5" customHeight="1" x14ac:dyDescent="0.15">
      <c r="A73" s="44">
        <v>14</v>
      </c>
      <c r="B73" s="11" t="s">
        <v>26</v>
      </c>
      <c r="C73" s="12">
        <v>454</v>
      </c>
      <c r="D73" s="54" t="s">
        <v>160</v>
      </c>
      <c r="E73" s="34" t="s">
        <v>56</v>
      </c>
      <c r="F73" s="34" t="s">
        <v>36</v>
      </c>
      <c r="G73" s="34" t="s">
        <v>161</v>
      </c>
      <c r="H73" s="29"/>
      <c r="I73" s="29">
        <v>497</v>
      </c>
      <c r="J73" s="29"/>
      <c r="K73" s="34"/>
      <c r="L73" s="30">
        <v>876</v>
      </c>
      <c r="M73" s="56">
        <f t="shared" ref="M73" si="12">SUM(N73:O73)</f>
        <v>876</v>
      </c>
      <c r="N73" s="60"/>
      <c r="O73" s="56">
        <v>876</v>
      </c>
      <c r="P73" s="41">
        <f t="shared" si="10"/>
        <v>177.7</v>
      </c>
      <c r="Q73" s="41">
        <v>177.7</v>
      </c>
      <c r="R73" s="41"/>
      <c r="S73" s="61"/>
      <c r="T73" s="48"/>
      <c r="U73" s="13"/>
    </row>
    <row r="74" spans="1:21" ht="20.100000000000001" customHeight="1" x14ac:dyDescent="0.15">
      <c r="A74" s="45"/>
      <c r="B74" s="14"/>
      <c r="C74" s="15"/>
      <c r="D74" s="52"/>
      <c r="E74" s="16"/>
      <c r="F74" s="16"/>
      <c r="G74" s="16"/>
      <c r="H74" s="16"/>
      <c r="I74" s="16"/>
      <c r="J74" s="16"/>
      <c r="K74" s="33"/>
      <c r="L74" s="17"/>
      <c r="M74" s="56"/>
      <c r="N74" s="18"/>
      <c r="O74" s="39"/>
      <c r="P74" s="38">
        <f t="shared" si="10"/>
        <v>698.3</v>
      </c>
      <c r="Q74" s="36"/>
      <c r="R74" s="36">
        <v>698.3</v>
      </c>
      <c r="S74" s="19"/>
      <c r="T74" s="49"/>
      <c r="U74" s="20"/>
    </row>
    <row r="75" spans="1:21" ht="20.100000000000001" customHeight="1" thickBot="1" x14ac:dyDescent="0.2">
      <c r="A75" s="43"/>
      <c r="B75" s="24"/>
      <c r="C75" s="25"/>
      <c r="D75" s="53"/>
      <c r="E75" s="24"/>
      <c r="F75" s="24"/>
      <c r="G75" s="24"/>
      <c r="H75" s="24"/>
      <c r="I75" s="24"/>
      <c r="J75" s="24"/>
      <c r="K75" s="64">
        <f>COUNT(L73:L74)</f>
        <v>1</v>
      </c>
      <c r="L75" s="26" t="str">
        <f>K75&amp;"필지"</f>
        <v>1필지</v>
      </c>
      <c r="M75" s="35">
        <f>SUM(M73:M74)</f>
        <v>876</v>
      </c>
      <c r="N75" s="27"/>
      <c r="O75" s="40">
        <f>SUM(O73:O74)</f>
        <v>876</v>
      </c>
      <c r="P75" s="35">
        <f t="shared" si="10"/>
        <v>876</v>
      </c>
      <c r="Q75" s="32">
        <f>SUM(Q73:Q74)</f>
        <v>177.7</v>
      </c>
      <c r="R75" s="28">
        <f>SUM(R73:R74)</f>
        <v>698.3</v>
      </c>
      <c r="S75" s="63">
        <f>P75-M75</f>
        <v>0</v>
      </c>
      <c r="T75" s="50" t="s">
        <v>62</v>
      </c>
      <c r="U75" s="31"/>
    </row>
    <row r="76" spans="1:21" ht="19.5" customHeight="1" x14ac:dyDescent="0.15">
      <c r="A76" s="44">
        <v>15</v>
      </c>
      <c r="B76" s="11" t="s">
        <v>26</v>
      </c>
      <c r="C76" s="12">
        <v>455</v>
      </c>
      <c r="D76" s="54" t="s">
        <v>162</v>
      </c>
      <c r="E76" s="34" t="s">
        <v>56</v>
      </c>
      <c r="F76" s="34" t="s">
        <v>163</v>
      </c>
      <c r="G76" s="34" t="s">
        <v>164</v>
      </c>
      <c r="H76" s="29"/>
      <c r="I76" s="29">
        <v>504</v>
      </c>
      <c r="J76" s="29">
        <v>1</v>
      </c>
      <c r="K76" s="34" t="s">
        <v>165</v>
      </c>
      <c r="L76" s="30">
        <v>2569</v>
      </c>
      <c r="M76" s="56"/>
      <c r="N76" s="60"/>
      <c r="O76" s="56"/>
      <c r="P76" s="41">
        <f t="shared" si="10"/>
        <v>3.2</v>
      </c>
      <c r="Q76" s="41">
        <v>3.2</v>
      </c>
      <c r="R76" s="41"/>
      <c r="S76" s="61" t="s">
        <v>166</v>
      </c>
      <c r="T76" s="48"/>
      <c r="U76" s="13"/>
    </row>
    <row r="77" spans="1:21" ht="20.100000000000001" customHeight="1" x14ac:dyDescent="0.15">
      <c r="A77" s="45"/>
      <c r="B77" s="14"/>
      <c r="C77" s="15"/>
      <c r="D77" s="52"/>
      <c r="E77" s="16"/>
      <c r="F77" s="16"/>
      <c r="G77" s="16"/>
      <c r="H77" s="16"/>
      <c r="I77" s="16"/>
      <c r="J77" s="16"/>
      <c r="K77" s="33"/>
      <c r="L77" s="17"/>
      <c r="M77" s="56"/>
      <c r="N77" s="18"/>
      <c r="O77" s="39"/>
      <c r="P77" s="38">
        <f t="shared" si="10"/>
        <v>283.7</v>
      </c>
      <c r="Q77" s="36"/>
      <c r="R77" s="36">
        <v>283.7</v>
      </c>
      <c r="S77" s="19" t="s">
        <v>156</v>
      </c>
      <c r="T77" s="49"/>
      <c r="U77" s="20"/>
    </row>
    <row r="78" spans="1:21" ht="20.100000000000001" customHeight="1" x14ac:dyDescent="0.15">
      <c r="A78" s="45"/>
      <c r="B78" s="14"/>
      <c r="C78" s="15"/>
      <c r="D78" s="52"/>
      <c r="E78" s="16"/>
      <c r="F78" s="16"/>
      <c r="G78" s="16"/>
      <c r="H78" s="16"/>
      <c r="I78" s="16">
        <v>505</v>
      </c>
      <c r="J78" s="16"/>
      <c r="K78" s="33" t="s">
        <v>157</v>
      </c>
      <c r="L78" s="17">
        <v>1160</v>
      </c>
      <c r="M78" s="56">
        <f t="shared" ref="M78" si="13">SUM(N78:O78)</f>
        <v>1160</v>
      </c>
      <c r="N78" s="18"/>
      <c r="O78" s="39">
        <v>1160</v>
      </c>
      <c r="P78" s="41">
        <f t="shared" si="10"/>
        <v>142.80000000000001</v>
      </c>
      <c r="Q78" s="37">
        <v>142.80000000000001</v>
      </c>
      <c r="R78" s="37"/>
      <c r="S78" s="19" t="s">
        <v>167</v>
      </c>
      <c r="T78" s="49"/>
      <c r="U78" s="20"/>
    </row>
    <row r="79" spans="1:21" ht="20.100000000000001" customHeight="1" x14ac:dyDescent="0.15">
      <c r="A79" s="45"/>
      <c r="B79" s="14"/>
      <c r="C79" s="15"/>
      <c r="D79" s="52"/>
      <c r="E79" s="16"/>
      <c r="F79" s="16"/>
      <c r="G79" s="16"/>
      <c r="H79" s="16"/>
      <c r="I79" s="16"/>
      <c r="J79" s="16"/>
      <c r="K79" s="33"/>
      <c r="L79" s="17"/>
      <c r="M79" s="56"/>
      <c r="N79" s="18"/>
      <c r="O79" s="39"/>
      <c r="P79" s="41">
        <f t="shared" si="10"/>
        <v>60.8</v>
      </c>
      <c r="Q79" s="37">
        <v>60.8</v>
      </c>
      <c r="R79" s="37"/>
      <c r="S79" s="19" t="s">
        <v>168</v>
      </c>
      <c r="T79" s="49"/>
      <c r="U79" s="20"/>
    </row>
    <row r="80" spans="1:21" ht="20.100000000000001" customHeight="1" x14ac:dyDescent="0.15">
      <c r="A80" s="45"/>
      <c r="B80" s="21"/>
      <c r="C80" s="22"/>
      <c r="D80" s="52"/>
      <c r="E80" s="16"/>
      <c r="F80" s="16"/>
      <c r="G80" s="16"/>
      <c r="H80" s="16"/>
      <c r="I80" s="16"/>
      <c r="J80" s="16"/>
      <c r="K80" s="16"/>
      <c r="L80" s="17"/>
      <c r="M80" s="56"/>
      <c r="N80" s="18"/>
      <c r="O80" s="39"/>
      <c r="P80" s="41">
        <f t="shared" si="10"/>
        <v>27</v>
      </c>
      <c r="Q80" s="65">
        <v>27</v>
      </c>
      <c r="R80" s="66"/>
      <c r="S80" s="23" t="s">
        <v>169</v>
      </c>
      <c r="T80" s="49"/>
      <c r="U80" s="20"/>
    </row>
    <row r="81" spans="1:21" ht="20.100000000000001" customHeight="1" x14ac:dyDescent="0.15">
      <c r="A81" s="45"/>
      <c r="B81" s="14"/>
      <c r="C81" s="15"/>
      <c r="D81" s="52"/>
      <c r="E81" s="16"/>
      <c r="F81" s="16"/>
      <c r="G81" s="16"/>
      <c r="H81" s="16"/>
      <c r="I81" s="16"/>
      <c r="J81" s="16"/>
      <c r="K81" s="33"/>
      <c r="L81" s="17"/>
      <c r="M81" s="56"/>
      <c r="N81" s="18"/>
      <c r="O81" s="39"/>
      <c r="P81" s="41">
        <f t="shared" si="10"/>
        <v>79.599999999999994</v>
      </c>
      <c r="Q81" s="37">
        <v>79.599999999999994</v>
      </c>
      <c r="R81" s="37"/>
      <c r="S81" s="19" t="s">
        <v>166</v>
      </c>
      <c r="T81" s="49"/>
      <c r="U81" s="20"/>
    </row>
    <row r="82" spans="1:21" ht="20.100000000000001" customHeight="1" x14ac:dyDescent="0.15">
      <c r="A82" s="45"/>
      <c r="B82" s="14"/>
      <c r="C82" s="15"/>
      <c r="D82" s="52"/>
      <c r="E82" s="16"/>
      <c r="F82" s="16"/>
      <c r="G82" s="16"/>
      <c r="H82" s="16"/>
      <c r="I82" s="16"/>
      <c r="J82" s="16"/>
      <c r="K82" s="33"/>
      <c r="L82" s="17"/>
      <c r="M82" s="56"/>
      <c r="N82" s="18"/>
      <c r="O82" s="39"/>
      <c r="P82" s="38">
        <f t="shared" si="10"/>
        <v>849.8</v>
      </c>
      <c r="Q82" s="36"/>
      <c r="R82" s="36">
        <v>849.8</v>
      </c>
      <c r="S82" s="19" t="s">
        <v>22</v>
      </c>
      <c r="T82" s="49"/>
      <c r="U82" s="20"/>
    </row>
    <row r="83" spans="1:21" ht="20.100000000000001" customHeight="1" thickBot="1" x14ac:dyDescent="0.2">
      <c r="A83" s="43"/>
      <c r="B83" s="24"/>
      <c r="C83" s="25"/>
      <c r="D83" s="53"/>
      <c r="E83" s="24"/>
      <c r="F83" s="24"/>
      <c r="G83" s="24"/>
      <c r="H83" s="24"/>
      <c r="I83" s="24"/>
      <c r="J83" s="24"/>
      <c r="K83" s="64">
        <f>COUNT(L76:L82)</f>
        <v>2</v>
      </c>
      <c r="L83" s="26" t="str">
        <f>K83&amp;"필지"</f>
        <v>2필지</v>
      </c>
      <c r="M83" s="35">
        <f>SUM(M76:M82)</f>
        <v>1160</v>
      </c>
      <c r="N83" s="27"/>
      <c r="O83" s="40">
        <f>SUM(O76:O82)</f>
        <v>1160</v>
      </c>
      <c r="P83" s="35">
        <f t="shared" ref="P83:P99" si="14">SUM(Q83:R83)</f>
        <v>1446.9</v>
      </c>
      <c r="Q83" s="32">
        <f>SUM(Q76:Q82)</f>
        <v>313.39999999999998</v>
      </c>
      <c r="R83" s="28">
        <f>SUM(R76:R82)</f>
        <v>1133.5</v>
      </c>
      <c r="S83" s="63">
        <f>P83-M83</f>
        <v>286.90000000000009</v>
      </c>
      <c r="T83" s="50" t="s">
        <v>170</v>
      </c>
      <c r="U83" s="31"/>
    </row>
    <row r="84" spans="1:21" ht="19.5" customHeight="1" x14ac:dyDescent="0.15">
      <c r="A84" s="44">
        <v>16</v>
      </c>
      <c r="B84" s="11" t="s">
        <v>26</v>
      </c>
      <c r="C84" s="12">
        <v>465</v>
      </c>
      <c r="D84" s="54" t="s">
        <v>171</v>
      </c>
      <c r="E84" s="34" t="s">
        <v>56</v>
      </c>
      <c r="F84" s="34" t="s">
        <v>65</v>
      </c>
      <c r="G84" s="54" t="s">
        <v>172</v>
      </c>
      <c r="H84" s="29"/>
      <c r="I84" s="29">
        <v>273</v>
      </c>
      <c r="J84" s="34"/>
      <c r="K84" s="34" t="s">
        <v>32</v>
      </c>
      <c r="L84" s="30">
        <v>644</v>
      </c>
      <c r="M84" s="56"/>
      <c r="N84" s="60"/>
      <c r="O84" s="56"/>
      <c r="P84" s="38">
        <f t="shared" si="14"/>
        <v>89</v>
      </c>
      <c r="Q84" s="38"/>
      <c r="R84" s="38">
        <v>89</v>
      </c>
      <c r="S84" s="61" t="s">
        <v>156</v>
      </c>
      <c r="T84" s="48"/>
      <c r="U84" s="13"/>
    </row>
    <row r="85" spans="1:21" ht="20.100000000000001" customHeight="1" x14ac:dyDescent="0.15">
      <c r="A85" s="45"/>
      <c r="B85" s="14"/>
      <c r="C85" s="15"/>
      <c r="D85" s="52"/>
      <c r="E85" s="16"/>
      <c r="F85" s="16"/>
      <c r="G85" s="16"/>
      <c r="H85" s="16"/>
      <c r="I85" s="16"/>
      <c r="J85" s="16"/>
      <c r="K85" s="33"/>
      <c r="L85" s="17"/>
      <c r="M85" s="56"/>
      <c r="N85" s="18"/>
      <c r="O85" s="39"/>
      <c r="P85" s="41">
        <f t="shared" si="14"/>
        <v>65.900000000000006</v>
      </c>
      <c r="Q85" s="37">
        <v>65.900000000000006</v>
      </c>
      <c r="R85" s="37"/>
      <c r="S85" s="19" t="s">
        <v>174</v>
      </c>
      <c r="T85" s="49"/>
      <c r="U85" s="20"/>
    </row>
    <row r="86" spans="1:21" ht="20.100000000000001" customHeight="1" x14ac:dyDescent="0.15">
      <c r="A86" s="45"/>
      <c r="B86" s="14"/>
      <c r="C86" s="15"/>
      <c r="D86" s="52"/>
      <c r="E86" s="16"/>
      <c r="F86" s="16"/>
      <c r="G86" s="16"/>
      <c r="H86" s="16"/>
      <c r="I86" s="16">
        <v>273</v>
      </c>
      <c r="J86" s="16">
        <v>1</v>
      </c>
      <c r="K86" s="33" t="s">
        <v>157</v>
      </c>
      <c r="L86" s="17">
        <v>490</v>
      </c>
      <c r="M86" s="56">
        <f>SUM(N86:O86)</f>
        <v>490</v>
      </c>
      <c r="N86" s="18"/>
      <c r="O86" s="39">
        <v>490</v>
      </c>
      <c r="P86" s="38">
        <f t="shared" si="14"/>
        <v>424.1</v>
      </c>
      <c r="Q86" s="36"/>
      <c r="R86" s="36">
        <v>424.1</v>
      </c>
      <c r="S86" s="19" t="s">
        <v>156</v>
      </c>
      <c r="T86" s="49"/>
      <c r="U86" s="20"/>
    </row>
    <row r="87" spans="1:21" ht="20.100000000000001" customHeight="1" thickBot="1" x14ac:dyDescent="0.2">
      <c r="A87" s="43"/>
      <c r="B87" s="24"/>
      <c r="C87" s="25"/>
      <c r="D87" s="53"/>
      <c r="E87" s="24"/>
      <c r="F87" s="24"/>
      <c r="G87" s="24"/>
      <c r="H87" s="24"/>
      <c r="I87" s="24"/>
      <c r="J87" s="24"/>
      <c r="K87" s="64">
        <f>COUNT(L84:L86)</f>
        <v>2</v>
      </c>
      <c r="L87" s="26" t="str">
        <f>K87&amp;"필지"</f>
        <v>2필지</v>
      </c>
      <c r="M87" s="35">
        <f>SUM(M84:M86)</f>
        <v>490</v>
      </c>
      <c r="N87" s="27"/>
      <c r="O87" s="40">
        <f>SUM(O84:O86)</f>
        <v>490</v>
      </c>
      <c r="P87" s="35">
        <f t="shared" si="14"/>
        <v>579</v>
      </c>
      <c r="Q87" s="32">
        <f>SUM(Q84:Q86)</f>
        <v>65.900000000000006</v>
      </c>
      <c r="R87" s="28">
        <f>SUM(R84:R86)</f>
        <v>513.1</v>
      </c>
      <c r="S87" s="63">
        <f>P87-M87</f>
        <v>89</v>
      </c>
      <c r="T87" s="50" t="s">
        <v>173</v>
      </c>
      <c r="U87" s="31"/>
    </row>
    <row r="88" spans="1:21" ht="19.5" customHeight="1" x14ac:dyDescent="0.15">
      <c r="A88" s="44">
        <v>17</v>
      </c>
      <c r="B88" s="11" t="s">
        <v>26</v>
      </c>
      <c r="C88" s="12">
        <v>486</v>
      </c>
      <c r="D88" s="54" t="s">
        <v>175</v>
      </c>
      <c r="E88" s="34" t="s">
        <v>56</v>
      </c>
      <c r="F88" s="34" t="s">
        <v>57</v>
      </c>
      <c r="G88" s="54" t="s">
        <v>176</v>
      </c>
      <c r="H88" s="29"/>
      <c r="I88" s="29">
        <v>798</v>
      </c>
      <c r="J88" s="34"/>
      <c r="K88" s="34" t="s">
        <v>32</v>
      </c>
      <c r="L88" s="30">
        <v>1406</v>
      </c>
      <c r="M88" s="56">
        <f>SUM(N88:O88)</f>
        <v>1406</v>
      </c>
      <c r="N88" s="60"/>
      <c r="O88" s="56">
        <v>1406</v>
      </c>
      <c r="P88" s="41">
        <f t="shared" si="14"/>
        <v>65.900000000000006</v>
      </c>
      <c r="Q88" s="41">
        <v>65.900000000000006</v>
      </c>
      <c r="R88" s="41"/>
      <c r="S88" s="61" t="s">
        <v>177</v>
      </c>
      <c r="T88" s="48"/>
      <c r="U88" s="13"/>
    </row>
    <row r="89" spans="1:21" ht="20.100000000000001" customHeight="1" x14ac:dyDescent="0.15">
      <c r="A89" s="45"/>
      <c r="B89" s="14"/>
      <c r="C89" s="15"/>
      <c r="D89" s="52"/>
      <c r="E89" s="16"/>
      <c r="F89" s="16"/>
      <c r="G89" s="16"/>
      <c r="H89" s="16"/>
      <c r="I89" s="16"/>
      <c r="J89" s="16"/>
      <c r="K89" s="33"/>
      <c r="L89" s="17"/>
      <c r="M89" s="56">
        <f>SUM(N89:O89)</f>
        <v>0</v>
      </c>
      <c r="N89" s="18"/>
      <c r="O89" s="39"/>
      <c r="P89" s="38">
        <f t="shared" si="14"/>
        <v>1340.1</v>
      </c>
      <c r="Q89" s="36"/>
      <c r="R89" s="36">
        <v>1340.1</v>
      </c>
      <c r="S89" s="19" t="s">
        <v>22</v>
      </c>
      <c r="T89" s="49"/>
      <c r="U89" s="20"/>
    </row>
    <row r="90" spans="1:21" ht="20.100000000000001" customHeight="1" thickBot="1" x14ac:dyDescent="0.2">
      <c r="A90" s="43"/>
      <c r="B90" s="24"/>
      <c r="C90" s="25"/>
      <c r="D90" s="53"/>
      <c r="E90" s="24"/>
      <c r="F90" s="24"/>
      <c r="G90" s="24"/>
      <c r="H90" s="24"/>
      <c r="I90" s="24"/>
      <c r="J90" s="24"/>
      <c r="K90" s="64">
        <f>COUNT(L88:L89)</f>
        <v>1</v>
      </c>
      <c r="L90" s="26" t="str">
        <f>K90&amp;"필지"</f>
        <v>1필지</v>
      </c>
      <c r="M90" s="35">
        <f>SUM(M88:M89)</f>
        <v>1406</v>
      </c>
      <c r="N90" s="27"/>
      <c r="O90" s="40">
        <f>SUM(O88:O89)</f>
        <v>1406</v>
      </c>
      <c r="P90" s="35">
        <f t="shared" si="14"/>
        <v>1406</v>
      </c>
      <c r="Q90" s="32">
        <f>SUM(Q88:Q89)</f>
        <v>65.900000000000006</v>
      </c>
      <c r="R90" s="28">
        <f>SUM(R88:R89)</f>
        <v>1340.1</v>
      </c>
      <c r="S90" s="63">
        <f>P90-M90</f>
        <v>0</v>
      </c>
      <c r="T90" s="50" t="s">
        <v>62</v>
      </c>
      <c r="U90" s="31"/>
    </row>
    <row r="91" spans="1:21" ht="19.5" customHeight="1" x14ac:dyDescent="0.15">
      <c r="A91" s="44">
        <v>18</v>
      </c>
      <c r="B91" s="11" t="s">
        <v>26</v>
      </c>
      <c r="C91" s="12">
        <v>492</v>
      </c>
      <c r="D91" s="54" t="s">
        <v>178</v>
      </c>
      <c r="E91" s="34" t="s">
        <v>56</v>
      </c>
      <c r="F91" s="34" t="s">
        <v>179</v>
      </c>
      <c r="G91" s="54" t="s">
        <v>180</v>
      </c>
      <c r="H91" s="29"/>
      <c r="I91" s="29">
        <v>377</v>
      </c>
      <c r="J91" s="34"/>
      <c r="K91" s="34" t="s">
        <v>32</v>
      </c>
      <c r="L91" s="30">
        <v>2446</v>
      </c>
      <c r="M91" s="56">
        <f>SUM(N91:O91)</f>
        <v>2446</v>
      </c>
      <c r="N91" s="60"/>
      <c r="O91" s="56">
        <v>2446</v>
      </c>
      <c r="P91" s="41">
        <f t="shared" si="14"/>
        <v>117.6</v>
      </c>
      <c r="Q91" s="41">
        <v>117.6</v>
      </c>
      <c r="R91" s="41"/>
      <c r="S91" s="61" t="s">
        <v>97</v>
      </c>
      <c r="T91" s="48"/>
      <c r="U91" s="13"/>
    </row>
    <row r="92" spans="1:21" ht="20.100000000000001" customHeight="1" x14ac:dyDescent="0.15">
      <c r="A92" s="45"/>
      <c r="B92" s="14"/>
      <c r="C92" s="15"/>
      <c r="D92" s="52"/>
      <c r="E92" s="16"/>
      <c r="F92" s="16"/>
      <c r="G92" s="16"/>
      <c r="H92" s="16"/>
      <c r="I92" s="16"/>
      <c r="J92" s="16"/>
      <c r="K92" s="33"/>
      <c r="L92" s="17"/>
      <c r="M92" s="56"/>
      <c r="N92" s="18"/>
      <c r="O92" s="39"/>
      <c r="P92" s="41">
        <f t="shared" si="14"/>
        <v>54.2</v>
      </c>
      <c r="Q92" s="37">
        <v>54.2</v>
      </c>
      <c r="R92" s="37"/>
      <c r="S92" s="19" t="s">
        <v>182</v>
      </c>
      <c r="T92" s="49"/>
      <c r="U92" s="20"/>
    </row>
    <row r="93" spans="1:21" ht="20.100000000000001" customHeight="1" x14ac:dyDescent="0.15">
      <c r="A93" s="45"/>
      <c r="B93" s="14"/>
      <c r="C93" s="15"/>
      <c r="D93" s="52"/>
      <c r="E93" s="16"/>
      <c r="F93" s="16"/>
      <c r="G93" s="16"/>
      <c r="H93" s="16"/>
      <c r="I93" s="16"/>
      <c r="J93" s="16"/>
      <c r="K93" s="33"/>
      <c r="L93" s="17"/>
      <c r="M93" s="56"/>
      <c r="N93" s="18"/>
      <c r="O93" s="39"/>
      <c r="P93" s="38">
        <f t="shared" si="14"/>
        <v>2274.1999999999998</v>
      </c>
      <c r="Q93" s="36"/>
      <c r="R93" s="36">
        <v>2274.1999999999998</v>
      </c>
      <c r="S93" s="19" t="s">
        <v>22</v>
      </c>
      <c r="T93" s="49"/>
      <c r="U93" s="20"/>
    </row>
    <row r="94" spans="1:21" ht="20.100000000000001" customHeight="1" x14ac:dyDescent="0.15">
      <c r="A94" s="45"/>
      <c r="B94" s="14"/>
      <c r="C94" s="15"/>
      <c r="D94" s="52"/>
      <c r="E94" s="16"/>
      <c r="F94" s="16"/>
      <c r="G94" s="16"/>
      <c r="H94" s="16"/>
      <c r="I94" s="16">
        <v>380</v>
      </c>
      <c r="J94" s="16"/>
      <c r="K94" s="33" t="s">
        <v>181</v>
      </c>
      <c r="L94" s="17">
        <v>1045</v>
      </c>
      <c r="M94" s="56"/>
      <c r="N94" s="18"/>
      <c r="O94" s="39"/>
      <c r="P94" s="41">
        <f t="shared" si="14"/>
        <v>132.4</v>
      </c>
      <c r="Q94" s="37">
        <v>132.4</v>
      </c>
      <c r="R94" s="37"/>
      <c r="S94" s="19" t="s">
        <v>97</v>
      </c>
      <c r="T94" s="49"/>
      <c r="U94" s="20"/>
    </row>
    <row r="95" spans="1:21" ht="20.100000000000001" customHeight="1" x14ac:dyDescent="0.15">
      <c r="A95" s="45"/>
      <c r="B95" s="14"/>
      <c r="C95" s="15"/>
      <c r="D95" s="52"/>
      <c r="E95" s="16"/>
      <c r="F95" s="16"/>
      <c r="G95" s="16"/>
      <c r="H95" s="16"/>
      <c r="I95" s="16"/>
      <c r="J95" s="16"/>
      <c r="K95" s="33"/>
      <c r="L95" s="17"/>
      <c r="M95" s="56"/>
      <c r="N95" s="18"/>
      <c r="O95" s="39"/>
      <c r="P95" s="38">
        <f t="shared" si="14"/>
        <v>140.6</v>
      </c>
      <c r="Q95" s="36"/>
      <c r="R95" s="36">
        <v>140.6</v>
      </c>
      <c r="S95" s="19" t="s">
        <v>183</v>
      </c>
      <c r="T95" s="49"/>
      <c r="U95" s="20"/>
    </row>
    <row r="96" spans="1:21" ht="20.100000000000001" customHeight="1" x14ac:dyDescent="0.15">
      <c r="A96" s="45"/>
      <c r="B96" s="14"/>
      <c r="C96" s="15"/>
      <c r="D96" s="52"/>
      <c r="E96" s="16"/>
      <c r="F96" s="16"/>
      <c r="G96" s="16"/>
      <c r="H96" s="16"/>
      <c r="I96" s="16"/>
      <c r="J96" s="16"/>
      <c r="K96" s="33"/>
      <c r="L96" s="17"/>
      <c r="M96" s="56"/>
      <c r="N96" s="18"/>
      <c r="O96" s="39"/>
      <c r="P96" s="38">
        <f t="shared" si="14"/>
        <v>29.7</v>
      </c>
      <c r="Q96" s="36"/>
      <c r="R96" s="36">
        <v>29.7</v>
      </c>
      <c r="S96" s="19" t="s">
        <v>183</v>
      </c>
      <c r="T96" s="49"/>
      <c r="U96" s="20"/>
    </row>
    <row r="97" spans="1:21" ht="20.100000000000001" customHeight="1" x14ac:dyDescent="0.15">
      <c r="A97" s="45"/>
      <c r="B97" s="14"/>
      <c r="C97" s="15"/>
      <c r="D97" s="52"/>
      <c r="E97" s="16"/>
      <c r="F97" s="16"/>
      <c r="G97" s="16"/>
      <c r="H97" s="16"/>
      <c r="I97" s="16">
        <v>529</v>
      </c>
      <c r="J97" s="16"/>
      <c r="K97" s="33" t="s">
        <v>185</v>
      </c>
      <c r="L97" s="17">
        <v>222</v>
      </c>
      <c r="M97" s="56"/>
      <c r="N97" s="18"/>
      <c r="O97" s="39"/>
      <c r="P97" s="41">
        <f t="shared" si="14"/>
        <v>3.2</v>
      </c>
      <c r="Q97" s="37">
        <v>3.2</v>
      </c>
      <c r="R97" s="37"/>
      <c r="S97" s="19" t="s">
        <v>97</v>
      </c>
      <c r="T97" s="49"/>
      <c r="U97" s="20"/>
    </row>
    <row r="98" spans="1:21" ht="20.100000000000001" customHeight="1" x14ac:dyDescent="0.15">
      <c r="A98" s="45"/>
      <c r="B98" s="21"/>
      <c r="C98" s="22"/>
      <c r="D98" s="52"/>
      <c r="E98" s="16"/>
      <c r="F98" s="16"/>
      <c r="G98" s="16"/>
      <c r="H98" s="16"/>
      <c r="I98" s="16"/>
      <c r="J98" s="16"/>
      <c r="K98" s="33"/>
      <c r="L98" s="17"/>
      <c r="M98" s="56"/>
      <c r="N98" s="18"/>
      <c r="O98" s="39"/>
      <c r="P98" s="38">
        <f t="shared" si="14"/>
        <v>162.19999999999999</v>
      </c>
      <c r="Q98" s="42"/>
      <c r="R98" s="62">
        <v>162.19999999999999</v>
      </c>
      <c r="S98" s="23" t="s">
        <v>31</v>
      </c>
      <c r="T98" s="49"/>
      <c r="U98" s="20"/>
    </row>
    <row r="99" spans="1:21" ht="20.100000000000001" customHeight="1" thickBot="1" x14ac:dyDescent="0.2">
      <c r="A99" s="43"/>
      <c r="B99" s="24"/>
      <c r="C99" s="25"/>
      <c r="D99" s="53"/>
      <c r="E99" s="24"/>
      <c r="F99" s="24"/>
      <c r="G99" s="24"/>
      <c r="H99" s="24"/>
      <c r="I99" s="24"/>
      <c r="J99" s="24"/>
      <c r="K99" s="64">
        <f>COUNT(L91:L98)</f>
        <v>3</v>
      </c>
      <c r="L99" s="26" t="str">
        <f>K99&amp;"필지"</f>
        <v>3필지</v>
      </c>
      <c r="M99" s="35">
        <f>SUM(M91:M98)</f>
        <v>2446</v>
      </c>
      <c r="N99" s="27"/>
      <c r="O99" s="40">
        <f>SUM(O91:O98)</f>
        <v>2446</v>
      </c>
      <c r="P99" s="35">
        <f t="shared" si="14"/>
        <v>2914.0999999999995</v>
      </c>
      <c r="Q99" s="32">
        <f>SUM(Q91:Q98)</f>
        <v>307.40000000000003</v>
      </c>
      <c r="R99" s="28">
        <f>SUM(R91:R98)</f>
        <v>2606.6999999999994</v>
      </c>
      <c r="S99" s="63">
        <f>P99-M99</f>
        <v>468.09999999999945</v>
      </c>
      <c r="T99" s="50" t="s">
        <v>184</v>
      </c>
      <c r="U99" s="31"/>
    </row>
  </sheetData>
  <autoFilter ref="A5:U99"/>
  <mergeCells count="13">
    <mergeCell ref="U4:U5"/>
    <mergeCell ref="A2:U2"/>
    <mergeCell ref="A4:A5"/>
    <mergeCell ref="B4:C4"/>
    <mergeCell ref="D4:D5"/>
    <mergeCell ref="E4:G4"/>
    <mergeCell ref="H4:J4"/>
    <mergeCell ref="K4:K5"/>
    <mergeCell ref="L4:L5"/>
    <mergeCell ref="M4:O4"/>
    <mergeCell ref="P4:R4"/>
    <mergeCell ref="S4:S5"/>
    <mergeCell ref="T4:T5"/>
  </mergeCells>
  <phoneticPr fontId="3" type="noConversion"/>
  <pageMargins left="0.16" right="0.13" top="0.71" bottom="0.56000000000000005" header="0.51181102362204722" footer="0.46"/>
  <pageSetup paperSize="9" scale="65" fitToHeight="0" orientation="landscape" r:id="rId1"/>
  <headerFooter alignWithMargins="0">
    <oddHeader>&amp;R&amp;N -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U298"/>
  <sheetViews>
    <sheetView view="pageBreakPreview" zoomScaleNormal="85" zoomScaleSheetLayoutView="100" workbookViewId="0">
      <pane ySplit="5" topLeftCell="A90" activePane="bottomLeft" state="frozen"/>
      <selection pane="bottomLeft" activeCell="D133" sqref="D133"/>
    </sheetView>
  </sheetViews>
  <sheetFormatPr defaultRowHeight="13.5" x14ac:dyDescent="0.15"/>
  <cols>
    <col min="1" max="1" width="5" style="1" customWidth="1"/>
    <col min="2" max="2" width="11.44140625" style="2" customWidth="1"/>
    <col min="3" max="3" width="5.88671875" style="2" customWidth="1"/>
    <col min="4" max="4" width="21.44140625" style="51" customWidth="1"/>
    <col min="5" max="5" width="6.77734375" style="4" customWidth="1"/>
    <col min="6" max="6" width="6.77734375" style="3" customWidth="1"/>
    <col min="7" max="7" width="6.5546875" style="3" bestFit="1" customWidth="1"/>
    <col min="8" max="8" width="4.21875" style="3" customWidth="1"/>
    <col min="9" max="9" width="6" style="2" customWidth="1"/>
    <col min="10" max="10" width="4.109375" style="2" customWidth="1"/>
    <col min="11" max="11" width="6.6640625" style="3" customWidth="1"/>
    <col min="12" max="12" width="10.77734375" style="46" customWidth="1"/>
    <col min="13" max="13" width="11.109375" style="5" customWidth="1"/>
    <col min="14" max="15" width="10.77734375" style="4" customWidth="1"/>
    <col min="16" max="16" width="11.77734375" style="5" customWidth="1"/>
    <col min="17" max="18" width="10.77734375" style="4" customWidth="1"/>
    <col min="19" max="19" width="11.77734375" style="3" customWidth="1"/>
    <col min="20" max="20" width="19.21875" style="47" customWidth="1"/>
    <col min="21" max="21" width="8.109375" style="4" customWidth="1"/>
    <col min="22" max="16384" width="8.88671875" style="4"/>
  </cols>
  <sheetData>
    <row r="1" spans="1:21" ht="6.75" customHeight="1" x14ac:dyDescent="0.15"/>
    <row r="2" spans="1:21" ht="25.5" x14ac:dyDescent="0.15">
      <c r="A2" s="120" t="s">
        <v>101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</row>
    <row r="3" spans="1:21" ht="14.25" thickBot="1" x14ac:dyDescent="0.2"/>
    <row r="4" spans="1:21" ht="20.100000000000001" customHeight="1" x14ac:dyDescent="0.15">
      <c r="A4" s="121" t="s">
        <v>0</v>
      </c>
      <c r="B4" s="123" t="s">
        <v>1</v>
      </c>
      <c r="C4" s="123"/>
      <c r="D4" s="124" t="s">
        <v>2</v>
      </c>
      <c r="E4" s="126" t="s">
        <v>3</v>
      </c>
      <c r="F4" s="127"/>
      <c r="G4" s="128"/>
      <c r="H4" s="126" t="s">
        <v>4</v>
      </c>
      <c r="I4" s="127"/>
      <c r="J4" s="128"/>
      <c r="K4" s="129" t="s">
        <v>5</v>
      </c>
      <c r="L4" s="131" t="s">
        <v>6</v>
      </c>
      <c r="M4" s="133" t="s">
        <v>7</v>
      </c>
      <c r="N4" s="133"/>
      <c r="O4" s="133"/>
      <c r="P4" s="134" t="s">
        <v>8</v>
      </c>
      <c r="Q4" s="135"/>
      <c r="R4" s="135"/>
      <c r="S4" s="129" t="s">
        <v>9</v>
      </c>
      <c r="T4" s="137" t="s">
        <v>10</v>
      </c>
      <c r="U4" s="118" t="s">
        <v>11</v>
      </c>
    </row>
    <row r="5" spans="1:21" ht="20.100000000000001" customHeight="1" thickBot="1" x14ac:dyDescent="0.2">
      <c r="A5" s="122"/>
      <c r="B5" s="6" t="s">
        <v>12</v>
      </c>
      <c r="C5" s="6" t="s">
        <v>13</v>
      </c>
      <c r="D5" s="125"/>
      <c r="E5" s="55" t="s">
        <v>14</v>
      </c>
      <c r="F5" s="55" t="s">
        <v>15</v>
      </c>
      <c r="G5" s="7" t="s">
        <v>16</v>
      </c>
      <c r="H5" s="8" t="s">
        <v>17</v>
      </c>
      <c r="I5" s="9" t="s">
        <v>18</v>
      </c>
      <c r="J5" s="9" t="s">
        <v>19</v>
      </c>
      <c r="K5" s="130"/>
      <c r="L5" s="132"/>
      <c r="M5" s="10" t="s">
        <v>20</v>
      </c>
      <c r="N5" s="10" t="s">
        <v>21</v>
      </c>
      <c r="O5" s="10" t="s">
        <v>22</v>
      </c>
      <c r="P5" s="57" t="s">
        <v>20</v>
      </c>
      <c r="Q5" s="58" t="s">
        <v>21</v>
      </c>
      <c r="R5" s="58" t="s">
        <v>22</v>
      </c>
      <c r="S5" s="136"/>
      <c r="T5" s="138"/>
      <c r="U5" s="119"/>
    </row>
    <row r="6" spans="1:21" ht="19.5" customHeight="1" x14ac:dyDescent="0.15">
      <c r="A6" s="44">
        <v>1</v>
      </c>
      <c r="B6" s="11" t="s">
        <v>44</v>
      </c>
      <c r="C6" s="12">
        <v>6</v>
      </c>
      <c r="D6" s="54" t="s">
        <v>186</v>
      </c>
      <c r="E6" s="34" t="s">
        <v>187</v>
      </c>
      <c r="F6" s="34" t="s">
        <v>188</v>
      </c>
      <c r="G6" s="34"/>
      <c r="H6" s="29"/>
      <c r="I6" s="29">
        <v>207</v>
      </c>
      <c r="J6" s="29">
        <v>2</v>
      </c>
      <c r="K6" s="34" t="s">
        <v>189</v>
      </c>
      <c r="L6" s="30">
        <v>36</v>
      </c>
      <c r="M6" s="56">
        <f>SUM(N6:O6)</f>
        <v>36</v>
      </c>
      <c r="N6" s="60"/>
      <c r="O6" s="56">
        <v>36</v>
      </c>
      <c r="P6" s="41">
        <f>SUM(Q6:R6)</f>
        <v>0.7</v>
      </c>
      <c r="Q6" s="41">
        <v>0.7</v>
      </c>
      <c r="R6" s="41"/>
      <c r="S6" s="61" t="s">
        <v>190</v>
      </c>
      <c r="T6" s="48"/>
      <c r="U6" s="13"/>
    </row>
    <row r="7" spans="1:21" ht="19.5" customHeight="1" x14ac:dyDescent="0.15">
      <c r="A7" s="71"/>
      <c r="B7" s="72"/>
      <c r="C7" s="73"/>
      <c r="D7" s="54"/>
      <c r="E7" s="34"/>
      <c r="F7" s="34"/>
      <c r="G7" s="34"/>
      <c r="H7" s="29"/>
      <c r="I7" s="29"/>
      <c r="J7" s="29"/>
      <c r="K7" s="34"/>
      <c r="L7" s="30"/>
      <c r="M7" s="56"/>
      <c r="N7" s="60"/>
      <c r="O7" s="56"/>
      <c r="P7" s="41">
        <f t="shared" ref="P7:P9" si="0">SUM(Q7:R7)</f>
        <v>2.7</v>
      </c>
      <c r="Q7" s="41">
        <v>2.7</v>
      </c>
      <c r="R7" s="41"/>
      <c r="S7" s="61" t="s">
        <v>190</v>
      </c>
      <c r="T7" s="74"/>
      <c r="U7" s="75"/>
    </row>
    <row r="8" spans="1:21" ht="19.5" customHeight="1" x14ac:dyDescent="0.15">
      <c r="A8" s="71"/>
      <c r="B8" s="72"/>
      <c r="C8" s="73"/>
      <c r="D8" s="54"/>
      <c r="E8" s="34"/>
      <c r="F8" s="34"/>
      <c r="G8" s="34"/>
      <c r="H8" s="29"/>
      <c r="I8" s="29"/>
      <c r="J8" s="29"/>
      <c r="K8" s="34"/>
      <c r="L8" s="30"/>
      <c r="M8" s="56"/>
      <c r="N8" s="60"/>
      <c r="O8" s="56"/>
      <c r="P8" s="41">
        <f t="shared" si="0"/>
        <v>1</v>
      </c>
      <c r="Q8" s="41">
        <v>1</v>
      </c>
      <c r="R8" s="41"/>
      <c r="S8" s="61" t="s">
        <v>190</v>
      </c>
      <c r="T8" s="74"/>
      <c r="U8" s="75"/>
    </row>
    <row r="9" spans="1:21" ht="20.100000000000001" customHeight="1" x14ac:dyDescent="0.15">
      <c r="A9" s="45"/>
      <c r="B9" s="14"/>
      <c r="C9" s="15"/>
      <c r="D9" s="52"/>
      <c r="E9" s="16"/>
      <c r="F9" s="16"/>
      <c r="G9" s="16"/>
      <c r="H9" s="16"/>
      <c r="I9" s="16"/>
      <c r="J9" s="16"/>
      <c r="K9" s="33"/>
      <c r="L9" s="17"/>
      <c r="M9" s="56"/>
      <c r="N9" s="18"/>
      <c r="O9" s="39"/>
      <c r="P9" s="38">
        <f t="shared" si="0"/>
        <v>31.6</v>
      </c>
      <c r="Q9" s="36"/>
      <c r="R9" s="36">
        <v>31.6</v>
      </c>
      <c r="S9" s="19" t="s">
        <v>31</v>
      </c>
      <c r="T9" s="49"/>
      <c r="U9" s="20"/>
    </row>
    <row r="10" spans="1:21" ht="20.100000000000001" customHeight="1" thickBot="1" x14ac:dyDescent="0.2">
      <c r="A10" s="43"/>
      <c r="B10" s="24"/>
      <c r="C10" s="25"/>
      <c r="D10" s="53"/>
      <c r="E10" s="24"/>
      <c r="F10" s="24"/>
      <c r="G10" s="24"/>
      <c r="H10" s="24"/>
      <c r="I10" s="24"/>
      <c r="J10" s="24"/>
      <c r="K10" s="64">
        <f>COUNT(L6:L9)</f>
        <v>1</v>
      </c>
      <c r="L10" s="26" t="str">
        <f>K10&amp;"필지"</f>
        <v>1필지</v>
      </c>
      <c r="M10" s="35">
        <f>SUM(M6:M9)</f>
        <v>36</v>
      </c>
      <c r="N10" s="27"/>
      <c r="O10" s="40">
        <f>SUM(O6:O9)</f>
        <v>36</v>
      </c>
      <c r="P10" s="35">
        <f t="shared" ref="P10" si="1">SUM(Q10:R10)</f>
        <v>36</v>
      </c>
      <c r="Q10" s="32">
        <f>SUM(Q6:Q9)</f>
        <v>4.4000000000000004</v>
      </c>
      <c r="R10" s="28">
        <f>SUM(R6:R9)</f>
        <v>31.6</v>
      </c>
      <c r="S10" s="63">
        <f>P10-M10</f>
        <v>0</v>
      </c>
      <c r="T10" s="50" t="s">
        <v>62</v>
      </c>
      <c r="U10" s="31"/>
    </row>
    <row r="11" spans="1:21" ht="19.5" customHeight="1" x14ac:dyDescent="0.15">
      <c r="A11" s="44">
        <v>2</v>
      </c>
      <c r="B11" s="11" t="s">
        <v>44</v>
      </c>
      <c r="C11" s="12">
        <v>155</v>
      </c>
      <c r="D11" s="54" t="s">
        <v>191</v>
      </c>
      <c r="E11" s="34" t="s">
        <v>187</v>
      </c>
      <c r="F11" s="34" t="s">
        <v>192</v>
      </c>
      <c r="G11" s="34"/>
      <c r="H11" s="29"/>
      <c r="I11" s="29">
        <v>203</v>
      </c>
      <c r="J11" s="29">
        <v>1</v>
      </c>
      <c r="K11" s="34" t="s">
        <v>32</v>
      </c>
      <c r="L11" s="30">
        <v>8099</v>
      </c>
      <c r="M11" s="56">
        <f>SUM(N11:O11)</f>
        <v>4980</v>
      </c>
      <c r="N11" s="60"/>
      <c r="O11" s="56">
        <v>4980</v>
      </c>
      <c r="P11" s="41">
        <f>SUM(Q11:R11)</f>
        <v>282.8</v>
      </c>
      <c r="Q11" s="41">
        <v>282.8</v>
      </c>
      <c r="R11" s="41"/>
      <c r="S11" s="61" t="s">
        <v>193</v>
      </c>
      <c r="T11" s="48"/>
      <c r="U11" s="13"/>
    </row>
    <row r="12" spans="1:21" ht="20.100000000000001" customHeight="1" x14ac:dyDescent="0.15">
      <c r="A12" s="45"/>
      <c r="B12" s="14"/>
      <c r="C12" s="15"/>
      <c r="D12" s="52"/>
      <c r="E12" s="16"/>
      <c r="F12" s="16"/>
      <c r="G12" s="16"/>
      <c r="H12" s="16"/>
      <c r="I12" s="16"/>
      <c r="J12" s="16"/>
      <c r="K12" s="33"/>
      <c r="L12" s="17"/>
      <c r="M12" s="56"/>
      <c r="N12" s="18"/>
      <c r="O12" s="39"/>
      <c r="P12" s="38">
        <f t="shared" ref="P12" si="2">SUM(Q12:R12)</f>
        <v>4747.8999999999996</v>
      </c>
      <c r="Q12" s="36"/>
      <c r="R12" s="36">
        <v>4747.8999999999996</v>
      </c>
      <c r="S12" s="19" t="s">
        <v>31</v>
      </c>
      <c r="T12" s="49"/>
      <c r="U12" s="20"/>
    </row>
    <row r="13" spans="1:21" ht="20.100000000000001" customHeight="1" thickBot="1" x14ac:dyDescent="0.2">
      <c r="A13" s="43"/>
      <c r="B13" s="24"/>
      <c r="C13" s="25"/>
      <c r="D13" s="53"/>
      <c r="E13" s="24"/>
      <c r="F13" s="24"/>
      <c r="G13" s="24"/>
      <c r="H13" s="24"/>
      <c r="I13" s="24"/>
      <c r="J13" s="24"/>
      <c r="K13" s="64">
        <f>COUNT(L11:L12)</f>
        <v>1</v>
      </c>
      <c r="L13" s="26" t="str">
        <f>K13&amp;"필지"</f>
        <v>1필지</v>
      </c>
      <c r="M13" s="35">
        <f>SUM(M11:M12)</f>
        <v>4980</v>
      </c>
      <c r="N13" s="27"/>
      <c r="O13" s="40">
        <f>SUM(O11:O12)</f>
        <v>4980</v>
      </c>
      <c r="P13" s="35">
        <f t="shared" ref="P13" si="3">SUM(Q13:R13)</f>
        <v>5030.7</v>
      </c>
      <c r="Q13" s="32">
        <f>SUM(Q11:Q12)</f>
        <v>282.8</v>
      </c>
      <c r="R13" s="28">
        <f>SUM(R11:R12)</f>
        <v>4747.8999999999996</v>
      </c>
      <c r="S13" s="63">
        <f>P13-M13</f>
        <v>50.699999999999818</v>
      </c>
      <c r="T13" s="50" t="s">
        <v>194</v>
      </c>
      <c r="U13" s="31"/>
    </row>
    <row r="14" spans="1:21" ht="19.5" customHeight="1" x14ac:dyDescent="0.15">
      <c r="A14" s="44">
        <v>3</v>
      </c>
      <c r="B14" s="11" t="s">
        <v>23</v>
      </c>
      <c r="C14" s="12">
        <v>156</v>
      </c>
      <c r="D14" s="54" t="s">
        <v>195</v>
      </c>
      <c r="E14" s="34" t="s">
        <v>187</v>
      </c>
      <c r="F14" s="34" t="s">
        <v>196</v>
      </c>
      <c r="G14" s="34" t="s">
        <v>197</v>
      </c>
      <c r="H14" s="29"/>
      <c r="I14" s="29">
        <v>186</v>
      </c>
      <c r="J14" s="29"/>
      <c r="K14" s="34" t="s">
        <v>34</v>
      </c>
      <c r="L14" s="30">
        <v>11921</v>
      </c>
      <c r="M14" s="56"/>
      <c r="N14" s="60"/>
      <c r="O14" s="56"/>
      <c r="P14" s="38">
        <f>SUM(Q14:R14)</f>
        <v>23.2</v>
      </c>
      <c r="Q14" s="38"/>
      <c r="R14" s="38">
        <v>23.2</v>
      </c>
      <c r="S14" s="61" t="s">
        <v>183</v>
      </c>
      <c r="T14" s="48"/>
      <c r="U14" s="13"/>
    </row>
    <row r="15" spans="1:21" ht="20.100000000000001" customHeight="1" x14ac:dyDescent="0.15">
      <c r="A15" s="45"/>
      <c r="B15" s="14"/>
      <c r="C15" s="15"/>
      <c r="D15" s="52"/>
      <c r="E15" s="16"/>
      <c r="F15" s="16"/>
      <c r="G15" s="16"/>
      <c r="H15" s="16"/>
      <c r="I15" s="16">
        <v>193</v>
      </c>
      <c r="J15" s="16">
        <v>1</v>
      </c>
      <c r="K15" s="33" t="s">
        <v>198</v>
      </c>
      <c r="L15" s="17">
        <v>4324</v>
      </c>
      <c r="M15" s="56">
        <f t="shared" ref="M15" si="4">SUM(N15:O15)</f>
        <v>1070</v>
      </c>
      <c r="N15" s="18"/>
      <c r="O15" s="39">
        <v>1070</v>
      </c>
      <c r="P15" s="41">
        <f t="shared" ref="P15:P20" si="5">SUM(Q15:R15)</f>
        <v>189.8</v>
      </c>
      <c r="Q15" s="37">
        <v>189.8</v>
      </c>
      <c r="R15" s="37"/>
      <c r="S15" s="19" t="s">
        <v>200</v>
      </c>
      <c r="T15" s="49"/>
      <c r="U15" s="20"/>
    </row>
    <row r="16" spans="1:21" ht="20.100000000000001" customHeight="1" x14ac:dyDescent="0.15">
      <c r="A16" s="45"/>
      <c r="B16" s="14"/>
      <c r="C16" s="15"/>
      <c r="D16" s="52"/>
      <c r="E16" s="16"/>
      <c r="F16" s="16"/>
      <c r="G16" s="16"/>
      <c r="H16" s="16"/>
      <c r="I16" s="16"/>
      <c r="J16" s="16"/>
      <c r="K16" s="33"/>
      <c r="L16" s="17"/>
      <c r="M16" s="56"/>
      <c r="N16" s="18"/>
      <c r="O16" s="39"/>
      <c r="P16" s="38">
        <f t="shared" ref="P16:P19" si="6">SUM(Q16:R16)</f>
        <v>1358.5</v>
      </c>
      <c r="Q16" s="36"/>
      <c r="R16" s="36">
        <v>1358.5</v>
      </c>
      <c r="S16" s="19" t="s">
        <v>183</v>
      </c>
      <c r="T16" s="49"/>
      <c r="U16" s="20"/>
    </row>
    <row r="17" spans="1:21" ht="20.100000000000001" customHeight="1" x14ac:dyDescent="0.15">
      <c r="A17" s="45"/>
      <c r="B17" s="21"/>
      <c r="C17" s="22"/>
      <c r="D17" s="52"/>
      <c r="E17" s="16"/>
      <c r="F17" s="16"/>
      <c r="G17" s="16"/>
      <c r="H17" s="16"/>
      <c r="I17" s="16">
        <v>193</v>
      </c>
      <c r="J17" s="16">
        <v>2</v>
      </c>
      <c r="K17" s="33" t="s">
        <v>181</v>
      </c>
      <c r="L17" s="17">
        <v>14724</v>
      </c>
      <c r="M17" s="56">
        <f t="shared" ref="M17:M19" si="7">SUM(N17:O17)</f>
        <v>276</v>
      </c>
      <c r="N17" s="18"/>
      <c r="O17" s="39">
        <v>276</v>
      </c>
      <c r="P17" s="41">
        <f t="shared" si="6"/>
        <v>36.299999999999997</v>
      </c>
      <c r="Q17" s="37">
        <v>36.299999999999997</v>
      </c>
      <c r="R17" s="68"/>
      <c r="S17" s="23" t="s">
        <v>201</v>
      </c>
      <c r="T17" s="49"/>
      <c r="U17" s="20"/>
    </row>
    <row r="18" spans="1:21" ht="20.100000000000001" customHeight="1" x14ac:dyDescent="0.15">
      <c r="A18" s="45"/>
      <c r="B18" s="14"/>
      <c r="C18" s="15"/>
      <c r="D18" s="52"/>
      <c r="E18" s="16"/>
      <c r="F18" s="16"/>
      <c r="G18" s="16"/>
      <c r="H18" s="16"/>
      <c r="I18" s="16"/>
      <c r="J18" s="16"/>
      <c r="K18" s="33"/>
      <c r="L18" s="17"/>
      <c r="M18" s="56"/>
      <c r="N18" s="18"/>
      <c r="O18" s="39"/>
      <c r="P18" s="38">
        <f t="shared" si="6"/>
        <v>835.1</v>
      </c>
      <c r="Q18" s="36"/>
      <c r="R18" s="36">
        <v>835.1</v>
      </c>
      <c r="S18" s="19" t="s">
        <v>183</v>
      </c>
      <c r="T18" s="49"/>
      <c r="U18" s="20"/>
    </row>
    <row r="19" spans="1:21" ht="20.100000000000001" customHeight="1" x14ac:dyDescent="0.15">
      <c r="A19" s="45"/>
      <c r="B19" s="14"/>
      <c r="C19" s="15"/>
      <c r="D19" s="52"/>
      <c r="E19" s="16"/>
      <c r="F19" s="16"/>
      <c r="G19" s="16"/>
      <c r="H19" s="16"/>
      <c r="I19" s="16">
        <v>301</v>
      </c>
      <c r="J19" s="16"/>
      <c r="K19" s="33" t="s">
        <v>199</v>
      </c>
      <c r="L19" s="17">
        <v>6545</v>
      </c>
      <c r="M19" s="56">
        <f t="shared" si="7"/>
        <v>254</v>
      </c>
      <c r="N19" s="18"/>
      <c r="O19" s="39">
        <v>254</v>
      </c>
      <c r="P19" s="38">
        <f t="shared" si="6"/>
        <v>149.69999999999999</v>
      </c>
      <c r="Q19" s="36"/>
      <c r="R19" s="36">
        <v>149.69999999999999</v>
      </c>
      <c r="S19" s="19" t="s">
        <v>183</v>
      </c>
      <c r="T19" s="49"/>
      <c r="U19" s="20"/>
    </row>
    <row r="20" spans="1:21" ht="20.100000000000001" customHeight="1" x14ac:dyDescent="0.15">
      <c r="A20" s="45"/>
      <c r="B20" s="14"/>
      <c r="C20" s="15"/>
      <c r="D20" s="52"/>
      <c r="E20" s="16"/>
      <c r="F20" s="16"/>
      <c r="G20" s="16"/>
      <c r="H20" s="16"/>
      <c r="I20" s="16"/>
      <c r="J20" s="16"/>
      <c r="K20" s="33"/>
      <c r="L20" s="17"/>
      <c r="M20" s="56"/>
      <c r="N20" s="18"/>
      <c r="O20" s="39"/>
      <c r="P20" s="38">
        <f t="shared" si="5"/>
        <v>41.8</v>
      </c>
      <c r="Q20" s="36"/>
      <c r="R20" s="36">
        <v>41.8</v>
      </c>
      <c r="S20" s="19" t="s">
        <v>183</v>
      </c>
      <c r="T20" s="49"/>
      <c r="U20" s="20"/>
    </row>
    <row r="21" spans="1:21" ht="20.100000000000001" customHeight="1" thickBot="1" x14ac:dyDescent="0.2">
      <c r="A21" s="43"/>
      <c r="B21" s="24"/>
      <c r="C21" s="25"/>
      <c r="D21" s="53"/>
      <c r="E21" s="24"/>
      <c r="F21" s="24"/>
      <c r="G21" s="24"/>
      <c r="H21" s="24"/>
      <c r="I21" s="24"/>
      <c r="J21" s="24"/>
      <c r="K21" s="64">
        <f>COUNT(L14:L20)</f>
        <v>4</v>
      </c>
      <c r="L21" s="26" t="str">
        <f>K21&amp;"필지"</f>
        <v>4필지</v>
      </c>
      <c r="M21" s="35">
        <f>SUM(M14:M20)</f>
        <v>1600</v>
      </c>
      <c r="N21" s="27"/>
      <c r="O21" s="40">
        <f>SUM(O14:O20)</f>
        <v>1600</v>
      </c>
      <c r="P21" s="35">
        <f t="shared" ref="P21" si="8">SUM(Q21:R21)</f>
        <v>2634.4</v>
      </c>
      <c r="Q21" s="32">
        <f>SUM(Q14:Q20)</f>
        <v>226.10000000000002</v>
      </c>
      <c r="R21" s="28">
        <f>SUM(R14:R20)</f>
        <v>2408.3000000000002</v>
      </c>
      <c r="S21" s="63">
        <f>P21-M21</f>
        <v>1034.4000000000001</v>
      </c>
      <c r="T21" s="50" t="s">
        <v>202</v>
      </c>
      <c r="U21" s="31"/>
    </row>
    <row r="22" spans="1:21" ht="19.5" customHeight="1" x14ac:dyDescent="0.15">
      <c r="A22" s="44">
        <v>4</v>
      </c>
      <c r="B22" s="11" t="s">
        <v>23</v>
      </c>
      <c r="C22" s="12">
        <v>157</v>
      </c>
      <c r="D22" s="54" t="s">
        <v>203</v>
      </c>
      <c r="E22" s="34" t="s">
        <v>187</v>
      </c>
      <c r="F22" s="34" t="s">
        <v>204</v>
      </c>
      <c r="G22" s="34"/>
      <c r="H22" s="29"/>
      <c r="I22" s="29">
        <v>699</v>
      </c>
      <c r="J22" s="29"/>
      <c r="K22" s="34" t="s">
        <v>205</v>
      </c>
      <c r="L22" s="30">
        <v>27193</v>
      </c>
      <c r="M22" s="56">
        <f>SUM(N22:O22)</f>
        <v>27193</v>
      </c>
      <c r="N22" s="60"/>
      <c r="O22" s="56">
        <v>27193</v>
      </c>
      <c r="P22" s="41">
        <f>SUM(Q22:R22)</f>
        <v>690.1</v>
      </c>
      <c r="Q22" s="41">
        <v>690.1</v>
      </c>
      <c r="R22" s="41"/>
      <c r="S22" s="61" t="s">
        <v>206</v>
      </c>
      <c r="T22" s="48"/>
      <c r="U22" s="13"/>
    </row>
    <row r="23" spans="1:21" ht="20.100000000000001" customHeight="1" x14ac:dyDescent="0.15">
      <c r="A23" s="45"/>
      <c r="B23" s="14"/>
      <c r="C23" s="15"/>
      <c r="D23" s="52"/>
      <c r="E23" s="16"/>
      <c r="F23" s="16"/>
      <c r="G23" s="16"/>
      <c r="H23" s="16"/>
      <c r="I23" s="16"/>
      <c r="J23" s="16"/>
      <c r="K23" s="33"/>
      <c r="L23" s="17"/>
      <c r="M23" s="56"/>
      <c r="N23" s="18"/>
      <c r="O23" s="39"/>
      <c r="P23" s="38">
        <f t="shared" ref="P23" si="9">SUM(Q23:R23)</f>
        <v>26502.9</v>
      </c>
      <c r="Q23" s="36"/>
      <c r="R23" s="36">
        <v>26502.9</v>
      </c>
      <c r="S23" s="19" t="s">
        <v>183</v>
      </c>
      <c r="T23" s="49"/>
      <c r="U23" s="20"/>
    </row>
    <row r="24" spans="1:21" ht="20.100000000000001" customHeight="1" thickBot="1" x14ac:dyDescent="0.2">
      <c r="A24" s="43"/>
      <c r="B24" s="24"/>
      <c r="C24" s="25"/>
      <c r="D24" s="53"/>
      <c r="E24" s="24"/>
      <c r="F24" s="24"/>
      <c r="G24" s="24"/>
      <c r="H24" s="24"/>
      <c r="I24" s="24"/>
      <c r="J24" s="24"/>
      <c r="K24" s="64">
        <f>COUNT(L22:L23)</f>
        <v>1</v>
      </c>
      <c r="L24" s="26" t="str">
        <f>K24&amp;"필지"</f>
        <v>1필지</v>
      </c>
      <c r="M24" s="35">
        <f>SUM(M22:M23)</f>
        <v>27193</v>
      </c>
      <c r="N24" s="27"/>
      <c r="O24" s="40">
        <f>SUM(O22:O23)</f>
        <v>27193</v>
      </c>
      <c r="P24" s="35">
        <f t="shared" ref="P24" si="10">SUM(Q24:R24)</f>
        <v>27193</v>
      </c>
      <c r="Q24" s="32">
        <f>SUM(Q22:Q23)</f>
        <v>690.1</v>
      </c>
      <c r="R24" s="28">
        <f>SUM(R22:R23)</f>
        <v>26502.9</v>
      </c>
      <c r="S24" s="63">
        <f>P24-M24</f>
        <v>0</v>
      </c>
      <c r="T24" s="50" t="s">
        <v>62</v>
      </c>
      <c r="U24" s="31"/>
    </row>
    <row r="25" spans="1:21" ht="19.5" customHeight="1" x14ac:dyDescent="0.15">
      <c r="A25" s="44">
        <v>5</v>
      </c>
      <c r="B25" s="11" t="s">
        <v>23</v>
      </c>
      <c r="C25" s="12">
        <v>220</v>
      </c>
      <c r="D25" s="54" t="s">
        <v>207</v>
      </c>
      <c r="E25" s="34" t="s">
        <v>187</v>
      </c>
      <c r="F25" s="34" t="s">
        <v>208</v>
      </c>
      <c r="G25" s="34" t="s">
        <v>209</v>
      </c>
      <c r="H25" s="29"/>
      <c r="I25" s="29">
        <v>285</v>
      </c>
      <c r="J25" s="29">
        <v>4</v>
      </c>
      <c r="K25" s="34" t="s">
        <v>46</v>
      </c>
      <c r="L25" s="30">
        <v>52849</v>
      </c>
      <c r="M25" s="56">
        <f>SUM(N25:O25)</f>
        <v>541.5</v>
      </c>
      <c r="N25" s="60"/>
      <c r="O25" s="56">
        <v>541.5</v>
      </c>
      <c r="P25" s="38">
        <f>SUM(Q25:R25)</f>
        <v>541.6</v>
      </c>
      <c r="Q25" s="38"/>
      <c r="R25" s="38">
        <v>541.6</v>
      </c>
      <c r="S25" s="61" t="s">
        <v>183</v>
      </c>
      <c r="T25" s="48"/>
      <c r="U25" s="13"/>
    </row>
    <row r="26" spans="1:21" ht="20.100000000000001" customHeight="1" x14ac:dyDescent="0.15">
      <c r="A26" s="45"/>
      <c r="B26" s="14"/>
      <c r="C26" s="15"/>
      <c r="D26" s="52"/>
      <c r="E26" s="16"/>
      <c r="F26" s="16"/>
      <c r="G26" s="16"/>
      <c r="H26" s="16"/>
      <c r="I26" s="16">
        <v>286</v>
      </c>
      <c r="J26" s="16"/>
      <c r="K26" s="33" t="s">
        <v>181</v>
      </c>
      <c r="L26" s="17">
        <v>2731</v>
      </c>
      <c r="M26" s="56">
        <f t="shared" ref="M26:M27" si="11">SUM(N26:O26)</f>
        <v>209.5</v>
      </c>
      <c r="N26" s="18"/>
      <c r="O26" s="39">
        <v>209.5</v>
      </c>
      <c r="P26" s="38">
        <f t="shared" ref="P26:P29" si="12">SUM(Q26:R26)</f>
        <v>209.5</v>
      </c>
      <c r="Q26" s="36"/>
      <c r="R26" s="36">
        <v>209.5</v>
      </c>
      <c r="S26" s="19" t="s">
        <v>183</v>
      </c>
      <c r="T26" s="49"/>
      <c r="U26" s="20"/>
    </row>
    <row r="27" spans="1:21" ht="20.100000000000001" customHeight="1" x14ac:dyDescent="0.15">
      <c r="A27" s="45"/>
      <c r="B27" s="14"/>
      <c r="C27" s="15"/>
      <c r="D27" s="52"/>
      <c r="E27" s="16"/>
      <c r="F27" s="16"/>
      <c r="G27" s="16"/>
      <c r="H27" s="16"/>
      <c r="I27" s="16">
        <v>287</v>
      </c>
      <c r="J27" s="16">
        <v>1</v>
      </c>
      <c r="K27" s="33" t="s">
        <v>210</v>
      </c>
      <c r="L27" s="17">
        <v>5273</v>
      </c>
      <c r="M27" s="56">
        <f t="shared" si="11"/>
        <v>508.6</v>
      </c>
      <c r="N27" s="18"/>
      <c r="O27" s="39">
        <v>508.6</v>
      </c>
      <c r="P27" s="41">
        <f t="shared" si="12"/>
        <v>1.5</v>
      </c>
      <c r="Q27" s="37">
        <v>1.5</v>
      </c>
      <c r="R27" s="37"/>
      <c r="S27" s="19" t="s">
        <v>211</v>
      </c>
      <c r="T27" s="49"/>
      <c r="U27" s="20"/>
    </row>
    <row r="28" spans="1:21" ht="20.100000000000001" customHeight="1" x14ac:dyDescent="0.15">
      <c r="A28" s="45"/>
      <c r="B28" s="14"/>
      <c r="C28" s="15"/>
      <c r="D28" s="52"/>
      <c r="E28" s="16"/>
      <c r="F28" s="16"/>
      <c r="G28" s="16"/>
      <c r="H28" s="16"/>
      <c r="I28" s="16"/>
      <c r="J28" s="16"/>
      <c r="K28" s="33"/>
      <c r="L28" s="17"/>
      <c r="M28" s="56"/>
      <c r="N28" s="18"/>
      <c r="O28" s="39"/>
      <c r="P28" s="41">
        <f t="shared" si="12"/>
        <v>1.5</v>
      </c>
      <c r="Q28" s="37">
        <v>1.5</v>
      </c>
      <c r="R28" s="37"/>
      <c r="S28" s="19" t="s">
        <v>211</v>
      </c>
      <c r="T28" s="49"/>
      <c r="U28" s="20"/>
    </row>
    <row r="29" spans="1:21" ht="20.100000000000001" customHeight="1" x14ac:dyDescent="0.15">
      <c r="A29" s="45"/>
      <c r="B29" s="21"/>
      <c r="C29" s="22"/>
      <c r="D29" s="52"/>
      <c r="E29" s="16"/>
      <c r="F29" s="16"/>
      <c r="G29" s="16"/>
      <c r="H29" s="16"/>
      <c r="I29" s="16"/>
      <c r="J29" s="16"/>
      <c r="K29" s="16"/>
      <c r="L29" s="17"/>
      <c r="M29" s="56"/>
      <c r="N29" s="18"/>
      <c r="O29" s="39"/>
      <c r="P29" s="38">
        <f t="shared" si="12"/>
        <v>505.6</v>
      </c>
      <c r="Q29" s="36"/>
      <c r="R29" s="76">
        <v>505.6</v>
      </c>
      <c r="S29" s="23" t="s">
        <v>183</v>
      </c>
      <c r="T29" s="49"/>
      <c r="U29" s="20"/>
    </row>
    <row r="30" spans="1:21" ht="20.100000000000001" customHeight="1" thickBot="1" x14ac:dyDescent="0.2">
      <c r="A30" s="43"/>
      <c r="B30" s="24"/>
      <c r="C30" s="25"/>
      <c r="D30" s="53"/>
      <c r="E30" s="24"/>
      <c r="F30" s="24"/>
      <c r="G30" s="24"/>
      <c r="H30" s="24"/>
      <c r="I30" s="24"/>
      <c r="J30" s="24"/>
      <c r="K30" s="64">
        <f>COUNT(L25:L29)</f>
        <v>3</v>
      </c>
      <c r="L30" s="26" t="str">
        <f>K30&amp;"필지"</f>
        <v>3필지</v>
      </c>
      <c r="M30" s="35">
        <v>1260</v>
      </c>
      <c r="N30" s="27"/>
      <c r="O30" s="40">
        <v>1260</v>
      </c>
      <c r="P30" s="35">
        <f t="shared" ref="P30" si="13">SUM(Q30:R30)</f>
        <v>1259.7</v>
      </c>
      <c r="Q30" s="32">
        <f>SUM(Q25:Q29)</f>
        <v>3</v>
      </c>
      <c r="R30" s="28">
        <f>SUM(R25:R29)</f>
        <v>1256.7</v>
      </c>
      <c r="S30" s="63">
        <f>P30-M30</f>
        <v>-0.29999999999995453</v>
      </c>
      <c r="T30" s="50" t="s">
        <v>212</v>
      </c>
      <c r="U30" s="31"/>
    </row>
    <row r="31" spans="1:21" ht="19.5" customHeight="1" x14ac:dyDescent="0.15">
      <c r="A31" s="44">
        <v>6</v>
      </c>
      <c r="B31" s="11" t="s">
        <v>23</v>
      </c>
      <c r="C31" s="12">
        <v>256</v>
      </c>
      <c r="D31" s="54" t="s">
        <v>213</v>
      </c>
      <c r="E31" s="34" t="s">
        <v>187</v>
      </c>
      <c r="F31" s="34" t="s">
        <v>214</v>
      </c>
      <c r="G31" s="34" t="s">
        <v>215</v>
      </c>
      <c r="H31" s="29"/>
      <c r="I31" s="29">
        <v>516</v>
      </c>
      <c r="J31" s="29"/>
      <c r="K31" s="34" t="s">
        <v>181</v>
      </c>
      <c r="L31" s="30">
        <v>1792</v>
      </c>
      <c r="M31" s="56">
        <f>SUM(N31:O31)</f>
        <v>1792</v>
      </c>
      <c r="N31" s="60"/>
      <c r="O31" s="56">
        <v>1792</v>
      </c>
      <c r="P31" s="41">
        <f>SUM(Q31:R31)</f>
        <v>107.7</v>
      </c>
      <c r="Q31" s="41">
        <v>107.7</v>
      </c>
      <c r="R31" s="41"/>
      <c r="S31" s="61" t="s">
        <v>216</v>
      </c>
      <c r="T31" s="48"/>
      <c r="U31" s="13"/>
    </row>
    <row r="32" spans="1:21" ht="20.100000000000001" customHeight="1" x14ac:dyDescent="0.15">
      <c r="A32" s="45"/>
      <c r="B32" s="14"/>
      <c r="C32" s="15"/>
      <c r="D32" s="52"/>
      <c r="E32" s="16"/>
      <c r="F32" s="16"/>
      <c r="G32" s="16"/>
      <c r="H32" s="16"/>
      <c r="I32" s="16"/>
      <c r="J32" s="16"/>
      <c r="K32" s="33"/>
      <c r="L32" s="17"/>
      <c r="M32" s="56"/>
      <c r="N32" s="18"/>
      <c r="O32" s="39"/>
      <c r="P32" s="38">
        <f t="shared" ref="P32" si="14">SUM(Q32:R32)</f>
        <v>1684.3</v>
      </c>
      <c r="Q32" s="36"/>
      <c r="R32" s="36">
        <v>1684.3</v>
      </c>
      <c r="S32" s="19" t="s">
        <v>183</v>
      </c>
      <c r="T32" s="49"/>
      <c r="U32" s="20"/>
    </row>
    <row r="33" spans="1:21" ht="20.100000000000001" customHeight="1" thickBot="1" x14ac:dyDescent="0.2">
      <c r="A33" s="43"/>
      <c r="B33" s="24"/>
      <c r="C33" s="25"/>
      <c r="D33" s="53"/>
      <c r="E33" s="24"/>
      <c r="F33" s="24"/>
      <c r="G33" s="24"/>
      <c r="H33" s="24"/>
      <c r="I33" s="24"/>
      <c r="J33" s="24"/>
      <c r="K33" s="64">
        <f>COUNT(L31:L32)</f>
        <v>1</v>
      </c>
      <c r="L33" s="26" t="str">
        <f>K33&amp;"필지"</f>
        <v>1필지</v>
      </c>
      <c r="M33" s="35">
        <f>SUM(M31:M32)</f>
        <v>1792</v>
      </c>
      <c r="N33" s="27"/>
      <c r="O33" s="40">
        <f>SUM(O31:O32)</f>
        <v>1792</v>
      </c>
      <c r="P33" s="35">
        <f t="shared" ref="P33" si="15">SUM(Q33:R33)</f>
        <v>1792</v>
      </c>
      <c r="Q33" s="32">
        <f>SUM(Q31:Q32)</f>
        <v>107.7</v>
      </c>
      <c r="R33" s="28">
        <f>SUM(R31:R32)</f>
        <v>1684.3</v>
      </c>
      <c r="S33" s="63">
        <f>P33-M33</f>
        <v>0</v>
      </c>
      <c r="T33" s="50" t="s">
        <v>62</v>
      </c>
      <c r="U33" s="31"/>
    </row>
    <row r="34" spans="1:21" ht="19.5" customHeight="1" x14ac:dyDescent="0.15">
      <c r="A34" s="44">
        <v>7</v>
      </c>
      <c r="B34" s="11" t="s">
        <v>23</v>
      </c>
      <c r="C34" s="12">
        <v>306</v>
      </c>
      <c r="D34" s="54" t="s">
        <v>217</v>
      </c>
      <c r="E34" s="34" t="s">
        <v>187</v>
      </c>
      <c r="F34" s="34" t="s">
        <v>218</v>
      </c>
      <c r="G34" s="34" t="s">
        <v>219</v>
      </c>
      <c r="H34" s="29"/>
      <c r="I34" s="29">
        <v>291</v>
      </c>
      <c r="J34" s="29"/>
      <c r="K34" s="34" t="s">
        <v>220</v>
      </c>
      <c r="L34" s="30">
        <v>7917</v>
      </c>
      <c r="M34" s="56">
        <f>SUM(N34:O34)</f>
        <v>108</v>
      </c>
      <c r="N34" s="60"/>
      <c r="O34" s="56">
        <v>108</v>
      </c>
      <c r="P34" s="38">
        <f>SUM(Q34:R34)</f>
        <v>112.1</v>
      </c>
      <c r="Q34" s="38"/>
      <c r="R34" s="38">
        <v>112.1</v>
      </c>
      <c r="S34" s="61" t="s">
        <v>183</v>
      </c>
      <c r="T34" s="48"/>
      <c r="U34" s="13"/>
    </row>
    <row r="35" spans="1:21" ht="19.5" customHeight="1" x14ac:dyDescent="0.15">
      <c r="A35" s="71"/>
      <c r="B35" s="72"/>
      <c r="C35" s="73"/>
      <c r="D35" s="54"/>
      <c r="E35" s="34"/>
      <c r="F35" s="34"/>
      <c r="G35" s="34"/>
      <c r="H35" s="29"/>
      <c r="I35" s="29">
        <v>294</v>
      </c>
      <c r="J35" s="29"/>
      <c r="K35" s="34" t="s">
        <v>181</v>
      </c>
      <c r="L35" s="30">
        <v>1051</v>
      </c>
      <c r="M35" s="56">
        <f t="shared" ref="M35:M40" si="16">SUM(N35:O35)</f>
        <v>173</v>
      </c>
      <c r="N35" s="60"/>
      <c r="O35" s="56">
        <v>173</v>
      </c>
      <c r="P35" s="38">
        <f t="shared" ref="P35:P40" si="17">SUM(Q35:R35)</f>
        <v>168.2</v>
      </c>
      <c r="Q35" s="38"/>
      <c r="R35" s="38">
        <v>168.2</v>
      </c>
      <c r="S35" s="61" t="s">
        <v>183</v>
      </c>
      <c r="T35" s="74"/>
      <c r="U35" s="75"/>
    </row>
    <row r="36" spans="1:21" ht="19.5" customHeight="1" x14ac:dyDescent="0.15">
      <c r="A36" s="71"/>
      <c r="B36" s="72"/>
      <c r="C36" s="73"/>
      <c r="D36" s="54"/>
      <c r="E36" s="34"/>
      <c r="F36" s="34"/>
      <c r="G36" s="34"/>
      <c r="H36" s="29"/>
      <c r="I36" s="29">
        <v>295</v>
      </c>
      <c r="J36" s="29"/>
      <c r="K36" s="34" t="s">
        <v>210</v>
      </c>
      <c r="L36" s="30">
        <v>1696</v>
      </c>
      <c r="M36" s="56">
        <f t="shared" si="16"/>
        <v>407</v>
      </c>
      <c r="N36" s="60"/>
      <c r="O36" s="56">
        <v>407</v>
      </c>
      <c r="P36" s="38">
        <f t="shared" si="17"/>
        <v>405</v>
      </c>
      <c r="Q36" s="38"/>
      <c r="R36" s="38">
        <v>405</v>
      </c>
      <c r="S36" s="61" t="s">
        <v>183</v>
      </c>
      <c r="T36" s="74"/>
      <c r="U36" s="75"/>
    </row>
    <row r="37" spans="1:21" ht="19.5" customHeight="1" x14ac:dyDescent="0.15">
      <c r="A37" s="71"/>
      <c r="B37" s="72"/>
      <c r="C37" s="73"/>
      <c r="D37" s="54"/>
      <c r="E37" s="34"/>
      <c r="F37" s="34"/>
      <c r="G37" s="34"/>
      <c r="H37" s="29"/>
      <c r="I37" s="29">
        <v>830</v>
      </c>
      <c r="J37" s="29"/>
      <c r="K37" s="34" t="s">
        <v>185</v>
      </c>
      <c r="L37" s="30">
        <v>1845</v>
      </c>
      <c r="M37" s="56">
        <f t="shared" si="16"/>
        <v>69</v>
      </c>
      <c r="N37" s="60"/>
      <c r="O37" s="56">
        <v>69</v>
      </c>
      <c r="P37" s="38">
        <f t="shared" si="17"/>
        <v>64.7</v>
      </c>
      <c r="Q37" s="38"/>
      <c r="R37" s="38">
        <v>64.7</v>
      </c>
      <c r="S37" s="61" t="s">
        <v>183</v>
      </c>
      <c r="T37" s="74"/>
      <c r="U37" s="75"/>
    </row>
    <row r="38" spans="1:21" ht="20.100000000000001" customHeight="1" x14ac:dyDescent="0.15">
      <c r="A38" s="45"/>
      <c r="B38" s="14"/>
      <c r="C38" s="15"/>
      <c r="D38" s="52"/>
      <c r="E38" s="16"/>
      <c r="F38" s="16"/>
      <c r="G38" s="16"/>
      <c r="H38" s="16"/>
      <c r="I38" s="16">
        <v>831</v>
      </c>
      <c r="J38" s="16"/>
      <c r="K38" s="33" t="s">
        <v>199</v>
      </c>
      <c r="L38" s="17">
        <v>4972</v>
      </c>
      <c r="M38" s="56">
        <f t="shared" si="16"/>
        <v>49</v>
      </c>
      <c r="N38" s="18"/>
      <c r="O38" s="39">
        <v>49</v>
      </c>
      <c r="P38" s="38">
        <f t="shared" si="17"/>
        <v>50.5</v>
      </c>
      <c r="Q38" s="36"/>
      <c r="R38" s="36">
        <v>50.5</v>
      </c>
      <c r="S38" s="19" t="s">
        <v>183</v>
      </c>
      <c r="T38" s="49"/>
      <c r="U38" s="20"/>
    </row>
    <row r="39" spans="1:21" ht="20.100000000000001" customHeight="1" x14ac:dyDescent="0.15">
      <c r="A39" s="45"/>
      <c r="B39" s="14"/>
      <c r="C39" s="15"/>
      <c r="D39" s="52"/>
      <c r="E39" s="16"/>
      <c r="F39" s="16"/>
      <c r="G39" s="16"/>
      <c r="H39" s="16"/>
      <c r="I39" s="16"/>
      <c r="J39" s="16"/>
      <c r="K39" s="33"/>
      <c r="L39" s="17"/>
      <c r="M39" s="56"/>
      <c r="N39" s="18"/>
      <c r="O39" s="39"/>
      <c r="P39" s="41">
        <f t="shared" si="17"/>
        <v>3.5</v>
      </c>
      <c r="Q39" s="37">
        <v>3.5</v>
      </c>
      <c r="R39" s="37"/>
      <c r="S39" s="19" t="s">
        <v>211</v>
      </c>
      <c r="T39" s="49"/>
      <c r="U39" s="20"/>
    </row>
    <row r="40" spans="1:21" ht="20.100000000000001" customHeight="1" x14ac:dyDescent="0.15">
      <c r="A40" s="45"/>
      <c r="B40" s="14"/>
      <c r="C40" s="15"/>
      <c r="D40" s="52"/>
      <c r="E40" s="16"/>
      <c r="F40" s="16"/>
      <c r="G40" s="16"/>
      <c r="H40" s="33" t="s">
        <v>221</v>
      </c>
      <c r="I40" s="16">
        <v>71</v>
      </c>
      <c r="J40" s="16"/>
      <c r="K40" s="33" t="s">
        <v>198</v>
      </c>
      <c r="L40" s="17">
        <v>75769</v>
      </c>
      <c r="M40" s="56">
        <f t="shared" si="16"/>
        <v>756</v>
      </c>
      <c r="N40" s="18"/>
      <c r="O40" s="39">
        <v>756</v>
      </c>
      <c r="P40" s="38">
        <f t="shared" si="17"/>
        <v>810.8</v>
      </c>
      <c r="Q40" s="36"/>
      <c r="R40" s="36">
        <v>810.8</v>
      </c>
      <c r="S40" s="19" t="s">
        <v>183</v>
      </c>
      <c r="T40" s="49"/>
      <c r="U40" s="20"/>
    </row>
    <row r="41" spans="1:21" ht="20.100000000000001" customHeight="1" thickBot="1" x14ac:dyDescent="0.2">
      <c r="A41" s="43"/>
      <c r="B41" s="24"/>
      <c r="C41" s="25"/>
      <c r="D41" s="53"/>
      <c r="E41" s="24"/>
      <c r="F41" s="24"/>
      <c r="G41" s="24"/>
      <c r="H41" s="24"/>
      <c r="I41" s="24"/>
      <c r="J41" s="24"/>
      <c r="K41" s="64">
        <f>COUNT(L34:L40)</f>
        <v>6</v>
      </c>
      <c r="L41" s="26" t="str">
        <f>K41&amp;"필지"</f>
        <v>6필지</v>
      </c>
      <c r="M41" s="35">
        <f>SUM(M34:M40)</f>
        <v>1562</v>
      </c>
      <c r="N41" s="27"/>
      <c r="O41" s="40">
        <f>SUM(O34:O40)</f>
        <v>1562</v>
      </c>
      <c r="P41" s="35">
        <f t="shared" ref="P41" si="18">SUM(Q41:R41)</f>
        <v>1614.8</v>
      </c>
      <c r="Q41" s="32">
        <f>SUM(Q34:Q40)</f>
        <v>3.5</v>
      </c>
      <c r="R41" s="28">
        <f>SUM(R34:R40)</f>
        <v>1611.3</v>
      </c>
      <c r="S41" s="63">
        <f>P41-M41</f>
        <v>52.799999999999955</v>
      </c>
      <c r="T41" s="50" t="s">
        <v>222</v>
      </c>
      <c r="U41" s="31"/>
    </row>
    <row r="42" spans="1:21" ht="19.5" customHeight="1" x14ac:dyDescent="0.15">
      <c r="A42" s="44">
        <v>8</v>
      </c>
      <c r="B42" s="11" t="s">
        <v>23</v>
      </c>
      <c r="C42" s="12">
        <v>321</v>
      </c>
      <c r="D42" s="54" t="s">
        <v>223</v>
      </c>
      <c r="E42" s="34" t="s">
        <v>187</v>
      </c>
      <c r="F42" s="34" t="s">
        <v>218</v>
      </c>
      <c r="G42" s="34" t="s">
        <v>224</v>
      </c>
      <c r="H42" s="29"/>
      <c r="I42" s="29">
        <v>16</v>
      </c>
      <c r="J42" s="29">
        <v>2</v>
      </c>
      <c r="K42" s="34" t="s">
        <v>220</v>
      </c>
      <c r="L42" s="30">
        <v>429</v>
      </c>
      <c r="M42" s="56"/>
      <c r="N42" s="60"/>
      <c r="O42" s="56"/>
      <c r="P42" s="38">
        <f>SUM(Q42:R42)</f>
        <v>49.8</v>
      </c>
      <c r="Q42" s="38"/>
      <c r="R42" s="38">
        <v>49.8</v>
      </c>
      <c r="S42" s="61" t="s">
        <v>183</v>
      </c>
      <c r="T42" s="48"/>
      <c r="U42" s="13"/>
    </row>
    <row r="43" spans="1:21" ht="20.100000000000001" customHeight="1" x14ac:dyDescent="0.15">
      <c r="A43" s="45"/>
      <c r="B43" s="14"/>
      <c r="C43" s="15"/>
      <c r="D43" s="52"/>
      <c r="E43" s="16"/>
      <c r="F43" s="16"/>
      <c r="G43" s="16"/>
      <c r="H43" s="16"/>
      <c r="I43" s="16">
        <v>16</v>
      </c>
      <c r="J43" s="16">
        <v>7</v>
      </c>
      <c r="K43" s="33" t="s">
        <v>199</v>
      </c>
      <c r="L43" s="17">
        <v>394</v>
      </c>
      <c r="M43" s="56"/>
      <c r="N43" s="18"/>
      <c r="O43" s="39"/>
      <c r="P43" s="38">
        <f t="shared" ref="P43:P51" si="19">SUM(Q43:R43)</f>
        <v>50.5</v>
      </c>
      <c r="Q43" s="36"/>
      <c r="R43" s="36">
        <v>50.5</v>
      </c>
      <c r="S43" s="19" t="s">
        <v>183</v>
      </c>
      <c r="T43" s="49"/>
      <c r="U43" s="20"/>
    </row>
    <row r="44" spans="1:21" ht="20.100000000000001" customHeight="1" x14ac:dyDescent="0.15">
      <c r="A44" s="45"/>
      <c r="B44" s="14"/>
      <c r="C44" s="15"/>
      <c r="D44" s="52"/>
      <c r="E44" s="16"/>
      <c r="F44" s="16"/>
      <c r="G44" s="16"/>
      <c r="H44" s="16"/>
      <c r="I44" s="16">
        <v>16</v>
      </c>
      <c r="J44" s="16">
        <v>9</v>
      </c>
      <c r="K44" s="33" t="s">
        <v>220</v>
      </c>
      <c r="L44" s="17">
        <v>3</v>
      </c>
      <c r="M44" s="56"/>
      <c r="N44" s="18"/>
      <c r="O44" s="39"/>
      <c r="P44" s="38">
        <f t="shared" si="19"/>
        <v>3</v>
      </c>
      <c r="Q44" s="36"/>
      <c r="R44" s="36">
        <v>3</v>
      </c>
      <c r="S44" s="19" t="s">
        <v>183</v>
      </c>
      <c r="T44" s="49"/>
      <c r="U44" s="20"/>
    </row>
    <row r="45" spans="1:21" ht="20.100000000000001" customHeight="1" x14ac:dyDescent="0.15">
      <c r="A45" s="45"/>
      <c r="B45" s="14"/>
      <c r="C45" s="15"/>
      <c r="D45" s="52"/>
      <c r="E45" s="16"/>
      <c r="F45" s="16"/>
      <c r="G45" s="16"/>
      <c r="H45" s="16"/>
      <c r="I45" s="16">
        <v>27</v>
      </c>
      <c r="J45" s="16">
        <v>3</v>
      </c>
      <c r="K45" s="33" t="s">
        <v>220</v>
      </c>
      <c r="L45" s="17">
        <v>1028</v>
      </c>
      <c r="M45" s="56">
        <f t="shared" ref="M45" si="20">SUM(N45:O45)</f>
        <v>1028</v>
      </c>
      <c r="N45" s="18"/>
      <c r="O45" s="39">
        <v>1028</v>
      </c>
      <c r="P45" s="41">
        <f t="shared" ref="P45" si="21">SUM(Q45:R45)</f>
        <v>3.2</v>
      </c>
      <c r="Q45" s="37">
        <v>3.2</v>
      </c>
      <c r="R45" s="37"/>
      <c r="S45" s="19" t="s">
        <v>211</v>
      </c>
      <c r="T45" s="49"/>
      <c r="U45" s="20"/>
    </row>
    <row r="46" spans="1:21" ht="20.100000000000001" customHeight="1" x14ac:dyDescent="0.15">
      <c r="A46" s="45"/>
      <c r="B46" s="14"/>
      <c r="C46" s="15"/>
      <c r="D46" s="52"/>
      <c r="E46" s="16"/>
      <c r="F46" s="16"/>
      <c r="G46" s="16"/>
      <c r="H46" s="33"/>
      <c r="I46" s="33"/>
      <c r="J46" s="16"/>
      <c r="K46" s="33"/>
      <c r="L46" s="17"/>
      <c r="M46" s="56"/>
      <c r="N46" s="18"/>
      <c r="O46" s="39"/>
      <c r="P46" s="38">
        <f t="shared" si="19"/>
        <v>279</v>
      </c>
      <c r="Q46" s="36"/>
      <c r="R46" s="36">
        <v>279</v>
      </c>
      <c r="S46" s="19" t="s">
        <v>183</v>
      </c>
      <c r="T46" s="49"/>
      <c r="U46" s="20"/>
    </row>
    <row r="47" spans="1:21" ht="20.100000000000001" customHeight="1" x14ac:dyDescent="0.15">
      <c r="A47" s="45"/>
      <c r="B47" s="21"/>
      <c r="C47" s="22"/>
      <c r="D47" s="52"/>
      <c r="E47" s="16"/>
      <c r="F47" s="16"/>
      <c r="G47" s="16"/>
      <c r="H47" s="16"/>
      <c r="I47" s="16">
        <v>30</v>
      </c>
      <c r="J47" s="16">
        <v>7</v>
      </c>
      <c r="K47" s="33" t="s">
        <v>199</v>
      </c>
      <c r="L47" s="17">
        <v>69</v>
      </c>
      <c r="M47" s="56"/>
      <c r="N47" s="18"/>
      <c r="O47" s="39"/>
      <c r="P47" s="38">
        <f t="shared" si="19"/>
        <v>42.4</v>
      </c>
      <c r="Q47" s="36"/>
      <c r="R47" s="76">
        <v>42.4</v>
      </c>
      <c r="S47" s="23" t="s">
        <v>183</v>
      </c>
      <c r="T47" s="49"/>
      <c r="U47" s="20"/>
    </row>
    <row r="48" spans="1:21" ht="20.100000000000001" customHeight="1" x14ac:dyDescent="0.15">
      <c r="A48" s="45"/>
      <c r="B48" s="14"/>
      <c r="C48" s="15"/>
      <c r="D48" s="52"/>
      <c r="E48" s="16"/>
      <c r="F48" s="16"/>
      <c r="G48" s="16"/>
      <c r="H48" s="16"/>
      <c r="I48" s="16">
        <v>31</v>
      </c>
      <c r="J48" s="16">
        <v>12</v>
      </c>
      <c r="K48" s="33" t="s">
        <v>220</v>
      </c>
      <c r="L48" s="17">
        <v>1424</v>
      </c>
      <c r="M48" s="56"/>
      <c r="N48" s="18"/>
      <c r="O48" s="39"/>
      <c r="P48" s="38">
        <f t="shared" si="19"/>
        <v>151.80000000000001</v>
      </c>
      <c r="Q48" s="36"/>
      <c r="R48" s="36">
        <v>151.80000000000001</v>
      </c>
      <c r="S48" s="19" t="s">
        <v>183</v>
      </c>
      <c r="T48" s="49"/>
      <c r="U48" s="20"/>
    </row>
    <row r="49" spans="1:21" ht="20.100000000000001" customHeight="1" x14ac:dyDescent="0.15">
      <c r="A49" s="45"/>
      <c r="B49" s="14"/>
      <c r="C49" s="15"/>
      <c r="D49" s="52"/>
      <c r="E49" s="16"/>
      <c r="F49" s="16"/>
      <c r="G49" s="16"/>
      <c r="H49" s="33"/>
      <c r="I49" s="33">
        <v>819</v>
      </c>
      <c r="J49" s="16">
        <v>9</v>
      </c>
      <c r="K49" s="33" t="s">
        <v>185</v>
      </c>
      <c r="L49" s="17">
        <v>339</v>
      </c>
      <c r="M49" s="56"/>
      <c r="N49" s="18"/>
      <c r="O49" s="39"/>
      <c r="P49" s="38">
        <f t="shared" si="19"/>
        <v>52.7</v>
      </c>
      <c r="Q49" s="36"/>
      <c r="R49" s="36">
        <v>52.7</v>
      </c>
      <c r="S49" s="19" t="s">
        <v>183</v>
      </c>
      <c r="T49" s="49"/>
      <c r="U49" s="20"/>
    </row>
    <row r="50" spans="1:21" ht="20.100000000000001" customHeight="1" x14ac:dyDescent="0.15">
      <c r="A50" s="45"/>
      <c r="B50" s="14"/>
      <c r="C50" s="15"/>
      <c r="D50" s="52"/>
      <c r="E50" s="16"/>
      <c r="F50" s="16"/>
      <c r="G50" s="16"/>
      <c r="H50" s="33"/>
      <c r="I50" s="33">
        <v>887</v>
      </c>
      <c r="J50" s="16">
        <v>1</v>
      </c>
      <c r="K50" s="33" t="s">
        <v>220</v>
      </c>
      <c r="L50" s="17">
        <v>3207</v>
      </c>
      <c r="M50" s="56"/>
      <c r="N50" s="18"/>
      <c r="O50" s="39"/>
      <c r="P50" s="38">
        <f t="shared" si="19"/>
        <v>21.1</v>
      </c>
      <c r="Q50" s="36"/>
      <c r="R50" s="36">
        <v>21.1</v>
      </c>
      <c r="S50" s="19" t="s">
        <v>183</v>
      </c>
      <c r="T50" s="49"/>
      <c r="U50" s="20"/>
    </row>
    <row r="51" spans="1:21" ht="20.100000000000001" customHeight="1" x14ac:dyDescent="0.15">
      <c r="A51" s="45"/>
      <c r="B51" s="14"/>
      <c r="C51" s="15"/>
      <c r="D51" s="52"/>
      <c r="E51" s="16"/>
      <c r="F51" s="16"/>
      <c r="G51" s="16"/>
      <c r="H51" s="33"/>
      <c r="I51" s="16">
        <v>899</v>
      </c>
      <c r="J51" s="16"/>
      <c r="K51" s="33" t="s">
        <v>199</v>
      </c>
      <c r="L51" s="77">
        <v>1222.4000000000001</v>
      </c>
      <c r="M51" s="56"/>
      <c r="N51" s="18"/>
      <c r="O51" s="39"/>
      <c r="P51" s="38">
        <f t="shared" si="19"/>
        <v>83.4</v>
      </c>
      <c r="Q51" s="36"/>
      <c r="R51" s="36">
        <v>83.4</v>
      </c>
      <c r="S51" s="19" t="s">
        <v>183</v>
      </c>
      <c r="T51" s="49"/>
      <c r="U51" s="20"/>
    </row>
    <row r="52" spans="1:21" ht="20.100000000000001" customHeight="1" thickBot="1" x14ac:dyDescent="0.2">
      <c r="A52" s="43"/>
      <c r="B52" s="24"/>
      <c r="C52" s="25"/>
      <c r="D52" s="53"/>
      <c r="E52" s="24"/>
      <c r="F52" s="24"/>
      <c r="G52" s="24"/>
      <c r="H52" s="24"/>
      <c r="I52" s="24"/>
      <c r="J52" s="24"/>
      <c r="K52" s="64">
        <f>COUNT(L42:L51)</f>
        <v>9</v>
      </c>
      <c r="L52" s="26" t="s">
        <v>48</v>
      </c>
      <c r="M52" s="35">
        <f>SUM(M42:M51)</f>
        <v>1028</v>
      </c>
      <c r="N52" s="27"/>
      <c r="O52" s="40">
        <f>SUM(O42:O51)</f>
        <v>1028</v>
      </c>
      <c r="P52" s="35">
        <f t="shared" ref="P52" si="22">SUM(Q52:R52)</f>
        <v>736.90000000000009</v>
      </c>
      <c r="Q52" s="32">
        <f>SUM(Q42:Q51)</f>
        <v>3.2</v>
      </c>
      <c r="R52" s="28">
        <f>SUM(R42:R51)</f>
        <v>733.7</v>
      </c>
      <c r="S52" s="63">
        <f>P52-M52</f>
        <v>-291.09999999999991</v>
      </c>
      <c r="T52" s="50" t="s">
        <v>225</v>
      </c>
      <c r="U52" s="31"/>
    </row>
    <row r="53" spans="1:21" ht="19.5" customHeight="1" x14ac:dyDescent="0.15">
      <c r="A53" s="44">
        <v>9</v>
      </c>
      <c r="B53" s="11" t="s">
        <v>23</v>
      </c>
      <c r="C53" s="12">
        <v>467</v>
      </c>
      <c r="D53" s="54" t="s">
        <v>226</v>
      </c>
      <c r="E53" s="34" t="s">
        <v>187</v>
      </c>
      <c r="F53" s="34" t="s">
        <v>227</v>
      </c>
      <c r="G53" s="34" t="s">
        <v>228</v>
      </c>
      <c r="H53" s="29"/>
      <c r="I53" s="29">
        <v>304</v>
      </c>
      <c r="J53" s="29">
        <v>1</v>
      </c>
      <c r="K53" s="34" t="s">
        <v>229</v>
      </c>
      <c r="L53" s="30">
        <v>3667</v>
      </c>
      <c r="M53" s="56">
        <f>SUM(N53:O53)</f>
        <v>3667</v>
      </c>
      <c r="N53" s="60"/>
      <c r="O53" s="56">
        <v>3667</v>
      </c>
      <c r="P53" s="41">
        <f>SUM(Q53:R53)</f>
        <v>181.9</v>
      </c>
      <c r="Q53" s="41">
        <v>181.9</v>
      </c>
      <c r="R53" s="41"/>
      <c r="S53" s="61" t="s">
        <v>193</v>
      </c>
      <c r="T53" s="48"/>
      <c r="U53" s="13"/>
    </row>
    <row r="54" spans="1:21" ht="20.100000000000001" customHeight="1" x14ac:dyDescent="0.15">
      <c r="A54" s="45"/>
      <c r="B54" s="14"/>
      <c r="C54" s="15"/>
      <c r="D54" s="52"/>
      <c r="E54" s="16"/>
      <c r="F54" s="16"/>
      <c r="G54" s="16"/>
      <c r="H54" s="16"/>
      <c r="I54" s="16"/>
      <c r="J54" s="16"/>
      <c r="K54" s="33"/>
      <c r="L54" s="17"/>
      <c r="M54" s="56"/>
      <c r="N54" s="18"/>
      <c r="O54" s="39"/>
      <c r="P54" s="41">
        <f t="shared" ref="P54:P60" si="23">SUM(Q54:R54)</f>
        <v>38.700000000000003</v>
      </c>
      <c r="Q54" s="37">
        <v>38.700000000000003</v>
      </c>
      <c r="R54" s="37"/>
      <c r="S54" s="19" t="s">
        <v>230</v>
      </c>
      <c r="T54" s="49"/>
      <c r="U54" s="20"/>
    </row>
    <row r="55" spans="1:21" ht="20.100000000000001" customHeight="1" x14ac:dyDescent="0.15">
      <c r="A55" s="45"/>
      <c r="B55" s="14"/>
      <c r="C55" s="15"/>
      <c r="D55" s="52"/>
      <c r="E55" s="16"/>
      <c r="F55" s="16"/>
      <c r="G55" s="16"/>
      <c r="H55" s="16"/>
      <c r="I55" s="16"/>
      <c r="J55" s="16"/>
      <c r="K55" s="33"/>
      <c r="L55" s="17"/>
      <c r="M55" s="56"/>
      <c r="N55" s="18"/>
      <c r="O55" s="39"/>
      <c r="P55" s="41">
        <f t="shared" si="23"/>
        <v>73.900000000000006</v>
      </c>
      <c r="Q55" s="37">
        <v>73.900000000000006</v>
      </c>
      <c r="R55" s="37"/>
      <c r="S55" s="19" t="s">
        <v>231</v>
      </c>
      <c r="T55" s="49"/>
      <c r="U55" s="20"/>
    </row>
    <row r="56" spans="1:21" ht="20.100000000000001" customHeight="1" x14ac:dyDescent="0.15">
      <c r="A56" s="45"/>
      <c r="B56" s="21"/>
      <c r="C56" s="22"/>
      <c r="D56" s="52"/>
      <c r="E56" s="16"/>
      <c r="F56" s="16"/>
      <c r="G56" s="16"/>
      <c r="H56" s="16"/>
      <c r="I56" s="16"/>
      <c r="J56" s="16"/>
      <c r="K56" s="16"/>
      <c r="L56" s="17"/>
      <c r="M56" s="56"/>
      <c r="N56" s="18"/>
      <c r="O56" s="39"/>
      <c r="P56" s="41">
        <f t="shared" ref="P56:P57" si="24">SUM(Q56:R56)</f>
        <v>63.4</v>
      </c>
      <c r="Q56" s="37">
        <v>63.4</v>
      </c>
      <c r="R56" s="68"/>
      <c r="S56" s="23" t="s">
        <v>232</v>
      </c>
      <c r="T56" s="49"/>
      <c r="U56" s="20"/>
    </row>
    <row r="57" spans="1:21" ht="20.100000000000001" customHeight="1" x14ac:dyDescent="0.15">
      <c r="A57" s="45"/>
      <c r="B57" s="14"/>
      <c r="C57" s="15"/>
      <c r="D57" s="52"/>
      <c r="E57" s="16"/>
      <c r="F57" s="16"/>
      <c r="G57" s="16"/>
      <c r="H57" s="16"/>
      <c r="I57" s="16"/>
      <c r="J57" s="16"/>
      <c r="K57" s="33"/>
      <c r="L57" s="17"/>
      <c r="M57" s="56"/>
      <c r="N57" s="18"/>
      <c r="O57" s="39"/>
      <c r="P57" s="41">
        <f t="shared" si="24"/>
        <v>183.5</v>
      </c>
      <c r="Q57" s="37">
        <v>183.5</v>
      </c>
      <c r="R57" s="37"/>
      <c r="S57" s="19" t="s">
        <v>233</v>
      </c>
      <c r="T57" s="49"/>
      <c r="U57" s="20"/>
    </row>
    <row r="58" spans="1:21" ht="20.100000000000001" customHeight="1" x14ac:dyDescent="0.15">
      <c r="A58" s="45"/>
      <c r="B58" s="14"/>
      <c r="C58" s="15"/>
      <c r="D58" s="52"/>
      <c r="E58" s="16"/>
      <c r="F58" s="16"/>
      <c r="G58" s="16"/>
      <c r="H58" s="16"/>
      <c r="I58" s="16"/>
      <c r="J58" s="16"/>
      <c r="K58" s="33"/>
      <c r="L58" s="17"/>
      <c r="M58" s="56"/>
      <c r="N58" s="18"/>
      <c r="O58" s="39"/>
      <c r="P58" s="41">
        <f t="shared" si="23"/>
        <v>34.299999999999997</v>
      </c>
      <c r="Q58" s="37">
        <v>34.299999999999997</v>
      </c>
      <c r="R58" s="37"/>
      <c r="S58" s="19" t="s">
        <v>234</v>
      </c>
      <c r="T58" s="49"/>
      <c r="U58" s="20"/>
    </row>
    <row r="59" spans="1:21" ht="20.100000000000001" customHeight="1" x14ac:dyDescent="0.15">
      <c r="A59" s="45"/>
      <c r="B59" s="21"/>
      <c r="C59" s="22"/>
      <c r="D59" s="52"/>
      <c r="E59" s="16"/>
      <c r="F59" s="16"/>
      <c r="G59" s="16"/>
      <c r="H59" s="16"/>
      <c r="I59" s="16"/>
      <c r="J59" s="16"/>
      <c r="K59" s="16"/>
      <c r="L59" s="17"/>
      <c r="M59" s="56"/>
      <c r="N59" s="18"/>
      <c r="O59" s="39"/>
      <c r="P59" s="38">
        <f t="shared" si="23"/>
        <v>3091.3</v>
      </c>
      <c r="Q59" s="36"/>
      <c r="R59" s="76">
        <v>3091.3</v>
      </c>
      <c r="S59" s="23" t="s">
        <v>183</v>
      </c>
      <c r="T59" s="49"/>
      <c r="U59" s="20"/>
    </row>
    <row r="60" spans="1:21" ht="20.100000000000001" customHeight="1" x14ac:dyDescent="0.15">
      <c r="A60" s="45"/>
      <c r="B60" s="14"/>
      <c r="C60" s="15"/>
      <c r="D60" s="52"/>
      <c r="E60" s="16"/>
      <c r="F60" s="16"/>
      <c r="G60" s="16"/>
      <c r="H60" s="16"/>
      <c r="I60" s="16">
        <v>304</v>
      </c>
      <c r="J60" s="16">
        <v>4</v>
      </c>
      <c r="K60" s="33" t="s">
        <v>185</v>
      </c>
      <c r="L60" s="17">
        <v>16</v>
      </c>
      <c r="M60" s="56">
        <f t="shared" ref="M60" si="25">SUM(N60:O60)</f>
        <v>16</v>
      </c>
      <c r="N60" s="18"/>
      <c r="O60" s="39">
        <v>16</v>
      </c>
      <c r="P60" s="38">
        <f t="shared" si="23"/>
        <v>16</v>
      </c>
      <c r="Q60" s="36"/>
      <c r="R60" s="36">
        <v>16</v>
      </c>
      <c r="S60" s="19" t="s">
        <v>183</v>
      </c>
      <c r="T60" s="49"/>
      <c r="U60" s="20"/>
    </row>
    <row r="61" spans="1:21" ht="20.100000000000001" customHeight="1" thickBot="1" x14ac:dyDescent="0.2">
      <c r="A61" s="43"/>
      <c r="B61" s="24"/>
      <c r="C61" s="25"/>
      <c r="D61" s="53"/>
      <c r="E61" s="24"/>
      <c r="F61" s="24"/>
      <c r="G61" s="24"/>
      <c r="H61" s="24"/>
      <c r="I61" s="24"/>
      <c r="J61" s="24"/>
      <c r="K61" s="64">
        <f>COUNT(L53:L60)</f>
        <v>2</v>
      </c>
      <c r="L61" s="26" t="str">
        <f>K61&amp;"필지"</f>
        <v>2필지</v>
      </c>
      <c r="M61" s="35">
        <f>SUM(M53:M60)</f>
        <v>3683</v>
      </c>
      <c r="N61" s="27"/>
      <c r="O61" s="40">
        <f>SUM(O53:O60)</f>
        <v>3683</v>
      </c>
      <c r="P61" s="35">
        <f t="shared" ref="P61" si="26">SUM(Q61:R61)</f>
        <v>3683</v>
      </c>
      <c r="Q61" s="32">
        <f>SUM(Q53:Q60)</f>
        <v>575.69999999999993</v>
      </c>
      <c r="R61" s="28">
        <f>SUM(R53:R60)</f>
        <v>3107.3</v>
      </c>
      <c r="S61" s="63">
        <f>P61-M61</f>
        <v>0</v>
      </c>
      <c r="T61" s="50" t="s">
        <v>62</v>
      </c>
      <c r="U61" s="31"/>
    </row>
    <row r="62" spans="1:21" ht="19.5" customHeight="1" x14ac:dyDescent="0.15">
      <c r="A62" s="44">
        <v>10</v>
      </c>
      <c r="B62" s="11" t="s">
        <v>23</v>
      </c>
      <c r="C62" s="12">
        <v>468</v>
      </c>
      <c r="D62" s="54" t="s">
        <v>235</v>
      </c>
      <c r="E62" s="34" t="s">
        <v>187</v>
      </c>
      <c r="F62" s="34" t="s">
        <v>236</v>
      </c>
      <c r="G62" s="34"/>
      <c r="H62" s="29"/>
      <c r="I62" s="29">
        <v>502</v>
      </c>
      <c r="J62" s="29"/>
      <c r="K62" s="34" t="s">
        <v>229</v>
      </c>
      <c r="L62" s="30">
        <v>19309</v>
      </c>
      <c r="M62" s="56">
        <f>SUM(N62:O62)</f>
        <v>19309</v>
      </c>
      <c r="N62" s="60"/>
      <c r="O62" s="56">
        <v>19309</v>
      </c>
      <c r="P62" s="41">
        <f>SUM(Q62:R62)</f>
        <v>45.8</v>
      </c>
      <c r="Q62" s="41">
        <v>45.8</v>
      </c>
      <c r="R62" s="41"/>
      <c r="S62" s="61" t="s">
        <v>237</v>
      </c>
      <c r="T62" s="48"/>
      <c r="U62" s="13"/>
    </row>
    <row r="63" spans="1:21" ht="20.100000000000001" customHeight="1" x14ac:dyDescent="0.15">
      <c r="A63" s="45"/>
      <c r="B63" s="14"/>
      <c r="C63" s="15"/>
      <c r="D63" s="52"/>
      <c r="E63" s="16"/>
      <c r="F63" s="16"/>
      <c r="G63" s="16"/>
      <c r="H63" s="16"/>
      <c r="I63" s="16"/>
      <c r="J63" s="16"/>
      <c r="K63" s="33"/>
      <c r="L63" s="17"/>
      <c r="M63" s="56"/>
      <c r="N63" s="18"/>
      <c r="O63" s="39"/>
      <c r="P63" s="38">
        <f t="shared" ref="P63:P65" si="27">SUM(Q63:R63)</f>
        <v>19263.2</v>
      </c>
      <c r="Q63" s="36"/>
      <c r="R63" s="36">
        <v>19263.2</v>
      </c>
      <c r="S63" s="19" t="s">
        <v>183</v>
      </c>
      <c r="T63" s="49"/>
      <c r="U63" s="20"/>
    </row>
    <row r="64" spans="1:21" ht="20.100000000000001" customHeight="1" x14ac:dyDescent="0.15">
      <c r="A64" s="45"/>
      <c r="B64" s="14"/>
      <c r="C64" s="15"/>
      <c r="D64" s="52"/>
      <c r="E64" s="16"/>
      <c r="F64" s="16"/>
      <c r="G64" s="16"/>
      <c r="H64" s="33" t="s">
        <v>221</v>
      </c>
      <c r="I64" s="16">
        <v>63</v>
      </c>
      <c r="J64" s="16">
        <v>1</v>
      </c>
      <c r="K64" s="33" t="s">
        <v>198</v>
      </c>
      <c r="L64" s="17">
        <v>1455174</v>
      </c>
      <c r="M64" s="56"/>
      <c r="N64" s="18"/>
      <c r="O64" s="39"/>
      <c r="P64" s="41">
        <f t="shared" si="27"/>
        <v>21.8</v>
      </c>
      <c r="Q64" s="37">
        <v>21.8</v>
      </c>
      <c r="R64" s="37"/>
      <c r="S64" s="19" t="s">
        <v>237</v>
      </c>
      <c r="T64" s="49"/>
      <c r="U64" s="20"/>
    </row>
    <row r="65" spans="1:21" ht="20.100000000000001" customHeight="1" x14ac:dyDescent="0.15">
      <c r="A65" s="45"/>
      <c r="B65" s="14"/>
      <c r="C65" s="15"/>
      <c r="D65" s="52"/>
      <c r="E65" s="16"/>
      <c r="F65" s="16"/>
      <c r="G65" s="16"/>
      <c r="H65" s="16"/>
      <c r="I65" s="16"/>
      <c r="J65" s="16"/>
      <c r="K65" s="33"/>
      <c r="L65" s="17"/>
      <c r="M65" s="56"/>
      <c r="N65" s="18"/>
      <c r="O65" s="39"/>
      <c r="P65" s="38">
        <f t="shared" si="27"/>
        <v>499.1</v>
      </c>
      <c r="Q65" s="36"/>
      <c r="R65" s="36">
        <v>499.1</v>
      </c>
      <c r="S65" s="19" t="s">
        <v>183</v>
      </c>
      <c r="T65" s="49"/>
      <c r="U65" s="20"/>
    </row>
    <row r="66" spans="1:21" ht="20.100000000000001" customHeight="1" thickBot="1" x14ac:dyDescent="0.2">
      <c r="A66" s="43"/>
      <c r="B66" s="24"/>
      <c r="C66" s="25"/>
      <c r="D66" s="53"/>
      <c r="E66" s="24"/>
      <c r="F66" s="24"/>
      <c r="G66" s="24"/>
      <c r="H66" s="24"/>
      <c r="I66" s="24"/>
      <c r="J66" s="24"/>
      <c r="K66" s="64">
        <f>COUNT(L62:L65)</f>
        <v>2</v>
      </c>
      <c r="L66" s="26" t="str">
        <f>K66&amp;"필지"</f>
        <v>2필지</v>
      </c>
      <c r="M66" s="35">
        <f>SUM(M62:M65)</f>
        <v>19309</v>
      </c>
      <c r="N66" s="27"/>
      <c r="O66" s="40">
        <f>SUM(O62:O65)</f>
        <v>19309</v>
      </c>
      <c r="P66" s="35">
        <f t="shared" ref="P66" si="28">SUM(Q66:R66)</f>
        <v>19829.899999999998</v>
      </c>
      <c r="Q66" s="32">
        <f>SUM(Q62:Q65)</f>
        <v>67.599999999999994</v>
      </c>
      <c r="R66" s="28">
        <f>SUM(R62:R65)</f>
        <v>19762.3</v>
      </c>
      <c r="S66" s="63">
        <f>P66-M66</f>
        <v>520.89999999999782</v>
      </c>
      <c r="T66" s="50" t="s">
        <v>238</v>
      </c>
      <c r="U66" s="31"/>
    </row>
    <row r="67" spans="1:21" ht="19.5" customHeight="1" x14ac:dyDescent="0.15">
      <c r="A67" s="44">
        <v>11</v>
      </c>
      <c r="B67" s="11" t="s">
        <v>45</v>
      </c>
      <c r="C67" s="12">
        <v>1</v>
      </c>
      <c r="D67" s="54" t="s">
        <v>239</v>
      </c>
      <c r="E67" s="34" t="s">
        <v>187</v>
      </c>
      <c r="F67" s="34" t="s">
        <v>240</v>
      </c>
      <c r="G67" s="34" t="s">
        <v>241</v>
      </c>
      <c r="H67" s="29"/>
      <c r="I67" s="29">
        <v>324</v>
      </c>
      <c r="J67" s="29"/>
      <c r="K67" s="34" t="s">
        <v>242</v>
      </c>
      <c r="L67" s="30">
        <v>952</v>
      </c>
      <c r="M67" s="56">
        <f>SUM(N67:O67)</f>
        <v>212</v>
      </c>
      <c r="N67" s="60"/>
      <c r="O67" s="56">
        <v>212</v>
      </c>
      <c r="P67" s="41">
        <f>SUM(Q67:R67)</f>
        <v>4.9000000000000004</v>
      </c>
      <c r="Q67" s="41">
        <v>4.9000000000000004</v>
      </c>
      <c r="R67" s="41"/>
      <c r="S67" s="61" t="s">
        <v>245</v>
      </c>
      <c r="T67" s="48"/>
      <c r="U67" s="13"/>
    </row>
    <row r="68" spans="1:21" ht="19.5" customHeight="1" x14ac:dyDescent="0.15">
      <c r="A68" s="71"/>
      <c r="B68" s="72"/>
      <c r="C68" s="73"/>
      <c r="D68" s="54"/>
      <c r="E68" s="34"/>
      <c r="F68" s="34"/>
      <c r="G68" s="34"/>
      <c r="H68" s="29"/>
      <c r="I68" s="29"/>
      <c r="J68" s="29"/>
      <c r="K68" s="34"/>
      <c r="L68" s="30"/>
      <c r="M68" s="56"/>
      <c r="N68" s="60"/>
      <c r="O68" s="56"/>
      <c r="P68" s="41">
        <f t="shared" ref="P68:P70" si="29">SUM(Q68:R68)</f>
        <v>207.1</v>
      </c>
      <c r="Q68" s="41">
        <v>207.1</v>
      </c>
      <c r="R68" s="41"/>
      <c r="S68" s="61" t="s">
        <v>246</v>
      </c>
      <c r="T68" s="74"/>
      <c r="U68" s="75"/>
    </row>
    <row r="69" spans="1:21" ht="19.5" customHeight="1" x14ac:dyDescent="0.15">
      <c r="A69" s="71"/>
      <c r="B69" s="72"/>
      <c r="C69" s="73"/>
      <c r="D69" s="54"/>
      <c r="E69" s="34"/>
      <c r="F69" s="34"/>
      <c r="G69" s="34"/>
      <c r="H69" s="29"/>
      <c r="I69" s="29">
        <v>638</v>
      </c>
      <c r="J69" s="29">
        <v>5</v>
      </c>
      <c r="K69" s="34" t="s">
        <v>243</v>
      </c>
      <c r="L69" s="30">
        <v>7333</v>
      </c>
      <c r="M69" s="56">
        <f t="shared" ref="M69:M70" si="30">SUM(N69:O69)</f>
        <v>17</v>
      </c>
      <c r="N69" s="60"/>
      <c r="O69" s="56">
        <v>17</v>
      </c>
      <c r="P69" s="41">
        <f t="shared" si="29"/>
        <v>17</v>
      </c>
      <c r="Q69" s="41">
        <v>17</v>
      </c>
      <c r="R69" s="41"/>
      <c r="S69" s="61" t="s">
        <v>246</v>
      </c>
      <c r="T69" s="74"/>
      <c r="U69" s="75"/>
    </row>
    <row r="70" spans="1:21" ht="20.100000000000001" customHeight="1" x14ac:dyDescent="0.15">
      <c r="A70" s="45"/>
      <c r="B70" s="14"/>
      <c r="C70" s="15"/>
      <c r="D70" s="52"/>
      <c r="E70" s="16"/>
      <c r="F70" s="16"/>
      <c r="G70" s="16"/>
      <c r="H70" s="16"/>
      <c r="I70" s="16">
        <v>640</v>
      </c>
      <c r="J70" s="16"/>
      <c r="K70" s="33" t="s">
        <v>244</v>
      </c>
      <c r="L70" s="17">
        <v>3082</v>
      </c>
      <c r="M70" s="56">
        <f t="shared" si="30"/>
        <v>43</v>
      </c>
      <c r="N70" s="18"/>
      <c r="O70" s="39">
        <v>43</v>
      </c>
      <c r="P70" s="41">
        <f t="shared" si="29"/>
        <v>43</v>
      </c>
      <c r="Q70" s="37">
        <v>43</v>
      </c>
      <c r="R70" s="37"/>
      <c r="S70" s="61" t="s">
        <v>246</v>
      </c>
      <c r="T70" s="49"/>
      <c r="U70" s="20"/>
    </row>
    <row r="71" spans="1:21" ht="20.100000000000001" customHeight="1" thickBot="1" x14ac:dyDescent="0.2">
      <c r="A71" s="43"/>
      <c r="B71" s="24"/>
      <c r="C71" s="25"/>
      <c r="D71" s="53"/>
      <c r="E71" s="24"/>
      <c r="F71" s="24"/>
      <c r="G71" s="24"/>
      <c r="H71" s="24"/>
      <c r="I71" s="24"/>
      <c r="J71" s="24"/>
      <c r="K71" s="64">
        <f>COUNT(L67:L70)</f>
        <v>3</v>
      </c>
      <c r="L71" s="26" t="str">
        <f>K71&amp;"필지"</f>
        <v>3필지</v>
      </c>
      <c r="M71" s="35">
        <f>SUM(M67:M70)</f>
        <v>272</v>
      </c>
      <c r="N71" s="27"/>
      <c r="O71" s="40">
        <f>SUM(O67:O70)</f>
        <v>272</v>
      </c>
      <c r="P71" s="35">
        <f t="shared" ref="P71" si="31">SUM(Q71:R71)</f>
        <v>272</v>
      </c>
      <c r="Q71" s="32">
        <f>SUM(Q67:Q70)</f>
        <v>272</v>
      </c>
      <c r="R71" s="28">
        <f>SUM(R67:R70)</f>
        <v>0</v>
      </c>
      <c r="S71" s="63">
        <f>P71-M71</f>
        <v>0</v>
      </c>
      <c r="T71" s="50" t="s">
        <v>62</v>
      </c>
      <c r="U71" s="31"/>
    </row>
    <row r="72" spans="1:21" ht="19.5" customHeight="1" x14ac:dyDescent="0.15">
      <c r="A72" s="44">
        <v>12</v>
      </c>
      <c r="B72" s="11" t="s">
        <v>45</v>
      </c>
      <c r="C72" s="12">
        <v>25</v>
      </c>
      <c r="D72" s="54" t="s">
        <v>247</v>
      </c>
      <c r="E72" s="34" t="s">
        <v>187</v>
      </c>
      <c r="F72" s="34" t="s">
        <v>248</v>
      </c>
      <c r="G72" s="34" t="s">
        <v>249</v>
      </c>
      <c r="H72" s="29"/>
      <c r="I72" s="29">
        <v>445</v>
      </c>
      <c r="J72" s="29">
        <v>2</v>
      </c>
      <c r="K72" s="34" t="s">
        <v>242</v>
      </c>
      <c r="L72" s="30">
        <v>946</v>
      </c>
      <c r="M72" s="56">
        <f>SUM(N72:O72)</f>
        <v>264</v>
      </c>
      <c r="N72" s="60"/>
      <c r="O72" s="56">
        <v>264</v>
      </c>
      <c r="P72" s="38">
        <f>SUM(Q72:R72)</f>
        <v>689.3</v>
      </c>
      <c r="Q72" s="38"/>
      <c r="R72" s="38">
        <v>689.3</v>
      </c>
      <c r="S72" s="61" t="s">
        <v>22</v>
      </c>
      <c r="T72" s="48"/>
      <c r="U72" s="13"/>
    </row>
    <row r="73" spans="1:21" ht="20.100000000000001" customHeight="1" x14ac:dyDescent="0.15">
      <c r="A73" s="45"/>
      <c r="B73" s="14"/>
      <c r="C73" s="15"/>
      <c r="D73" s="52"/>
      <c r="E73" s="16"/>
      <c r="F73" s="16"/>
      <c r="G73" s="16"/>
      <c r="H73" s="33" t="s">
        <v>250</v>
      </c>
      <c r="I73" s="16">
        <v>44</v>
      </c>
      <c r="J73" s="16">
        <v>1</v>
      </c>
      <c r="K73" s="33" t="s">
        <v>46</v>
      </c>
      <c r="L73" s="17">
        <v>26552</v>
      </c>
      <c r="M73" s="56">
        <f t="shared" ref="M73:M74" si="32">SUM(N73:O73)</f>
        <v>6475</v>
      </c>
      <c r="N73" s="18"/>
      <c r="O73" s="39">
        <v>6475</v>
      </c>
      <c r="P73" s="38">
        <f t="shared" ref="P73:P75" si="33">SUM(Q73:R73)</f>
        <v>6789.5</v>
      </c>
      <c r="Q73" s="36"/>
      <c r="R73" s="36">
        <v>6789.5</v>
      </c>
      <c r="S73" s="19" t="s">
        <v>22</v>
      </c>
      <c r="T73" s="49"/>
      <c r="U73" s="20"/>
    </row>
    <row r="74" spans="1:21" ht="20.100000000000001" customHeight="1" x14ac:dyDescent="0.15">
      <c r="A74" s="45"/>
      <c r="B74" s="14"/>
      <c r="C74" s="15"/>
      <c r="D74" s="52"/>
      <c r="E74" s="16"/>
      <c r="F74" s="16"/>
      <c r="G74" s="16"/>
      <c r="H74" s="33" t="s">
        <v>250</v>
      </c>
      <c r="I74" s="16">
        <v>45</v>
      </c>
      <c r="J74" s="16"/>
      <c r="K74" s="33" t="s">
        <v>251</v>
      </c>
      <c r="L74" s="17">
        <v>1190</v>
      </c>
      <c r="M74" s="56">
        <f t="shared" si="32"/>
        <v>1190</v>
      </c>
      <c r="N74" s="18"/>
      <c r="O74" s="39">
        <v>1190</v>
      </c>
      <c r="P74" s="41">
        <f t="shared" si="33"/>
        <v>221.5</v>
      </c>
      <c r="Q74" s="37">
        <v>221.5</v>
      </c>
      <c r="R74" s="37"/>
      <c r="S74" s="19" t="s">
        <v>252</v>
      </c>
      <c r="T74" s="49"/>
      <c r="U74" s="20"/>
    </row>
    <row r="75" spans="1:21" ht="20.100000000000001" customHeight="1" x14ac:dyDescent="0.15">
      <c r="A75" s="45"/>
      <c r="B75" s="14"/>
      <c r="C75" s="15"/>
      <c r="D75" s="52"/>
      <c r="E75" s="16"/>
      <c r="F75" s="16"/>
      <c r="G75" s="16"/>
      <c r="H75" s="16"/>
      <c r="I75" s="16"/>
      <c r="J75" s="16"/>
      <c r="K75" s="33"/>
      <c r="L75" s="17"/>
      <c r="M75" s="56"/>
      <c r="N75" s="18"/>
      <c r="O75" s="39"/>
      <c r="P75" s="38">
        <f t="shared" si="33"/>
        <v>968.5</v>
      </c>
      <c r="Q75" s="36"/>
      <c r="R75" s="36">
        <v>968.5</v>
      </c>
      <c r="S75" s="19" t="s">
        <v>22</v>
      </c>
      <c r="T75" s="49"/>
      <c r="U75" s="20"/>
    </row>
    <row r="76" spans="1:21" ht="20.100000000000001" customHeight="1" thickBot="1" x14ac:dyDescent="0.2">
      <c r="A76" s="43"/>
      <c r="B76" s="24"/>
      <c r="C76" s="25"/>
      <c r="D76" s="53"/>
      <c r="E76" s="24"/>
      <c r="F76" s="24"/>
      <c r="G76" s="24"/>
      <c r="H76" s="24"/>
      <c r="I76" s="24"/>
      <c r="J76" s="24"/>
      <c r="K76" s="64">
        <f>COUNT(L72:L75)</f>
        <v>3</v>
      </c>
      <c r="L76" s="26" t="str">
        <f>K76&amp;"필지"</f>
        <v>3필지</v>
      </c>
      <c r="M76" s="35">
        <f>SUM(M72:M75)</f>
        <v>7929</v>
      </c>
      <c r="N76" s="27"/>
      <c r="O76" s="40">
        <f>SUM(O72:O75)</f>
        <v>7929</v>
      </c>
      <c r="P76" s="35">
        <f t="shared" ref="P76" si="34">SUM(Q76:R76)</f>
        <v>8668.7999999999993</v>
      </c>
      <c r="Q76" s="32">
        <f>SUM(Q72:Q75)</f>
        <v>221.5</v>
      </c>
      <c r="R76" s="28">
        <f>SUM(R72:R75)</f>
        <v>8447.2999999999993</v>
      </c>
      <c r="S76" s="63">
        <f>P76-M76</f>
        <v>739.79999999999927</v>
      </c>
      <c r="T76" s="50" t="s">
        <v>253</v>
      </c>
      <c r="U76" s="31"/>
    </row>
    <row r="77" spans="1:21" ht="19.5" customHeight="1" x14ac:dyDescent="0.15">
      <c r="A77" s="44">
        <v>13</v>
      </c>
      <c r="B77" s="11" t="s">
        <v>45</v>
      </c>
      <c r="C77" s="12">
        <v>26</v>
      </c>
      <c r="D77" s="54" t="s">
        <v>534</v>
      </c>
      <c r="E77" s="34" t="s">
        <v>187</v>
      </c>
      <c r="F77" s="34" t="s">
        <v>227</v>
      </c>
      <c r="G77" s="34" t="s">
        <v>254</v>
      </c>
      <c r="H77" s="29"/>
      <c r="I77" s="29">
        <v>7</v>
      </c>
      <c r="J77" s="29"/>
      <c r="K77" s="34" t="s">
        <v>255</v>
      </c>
      <c r="L77" s="30">
        <v>7769</v>
      </c>
      <c r="M77" s="56">
        <f>SUM(N77:O77)</f>
        <v>7769</v>
      </c>
      <c r="N77" s="60"/>
      <c r="O77" s="56">
        <v>7769</v>
      </c>
      <c r="P77" s="41">
        <f>SUM(Q77:R77)</f>
        <v>142.1</v>
      </c>
      <c r="Q77" s="41">
        <v>142.1</v>
      </c>
      <c r="R77" s="41"/>
      <c r="S77" s="61" t="s">
        <v>252</v>
      </c>
      <c r="T77" s="48"/>
      <c r="U77" s="13"/>
    </row>
    <row r="78" spans="1:21" ht="19.5" customHeight="1" x14ac:dyDescent="0.15">
      <c r="A78" s="71"/>
      <c r="B78" s="72"/>
      <c r="C78" s="73"/>
      <c r="D78" s="54"/>
      <c r="E78" s="34"/>
      <c r="F78" s="34"/>
      <c r="G78" s="34"/>
      <c r="H78" s="29"/>
      <c r="I78" s="29"/>
      <c r="J78" s="29"/>
      <c r="K78" s="34"/>
      <c r="L78" s="30"/>
      <c r="M78" s="56"/>
      <c r="N78" s="60"/>
      <c r="O78" s="56"/>
      <c r="P78" s="38">
        <f t="shared" ref="P78:P81" si="35">SUM(Q78:R78)</f>
        <v>7626.9</v>
      </c>
      <c r="Q78" s="38"/>
      <c r="R78" s="38">
        <v>7626.9</v>
      </c>
      <c r="S78" s="61" t="s">
        <v>22</v>
      </c>
      <c r="T78" s="74"/>
      <c r="U78" s="75"/>
    </row>
    <row r="79" spans="1:21" ht="19.5" customHeight="1" x14ac:dyDescent="0.15">
      <c r="A79" s="71"/>
      <c r="B79" s="72"/>
      <c r="C79" s="73"/>
      <c r="D79" s="54"/>
      <c r="E79" s="34"/>
      <c r="F79" s="34"/>
      <c r="G79" s="34"/>
      <c r="H79" s="29"/>
      <c r="I79" s="29">
        <v>30</v>
      </c>
      <c r="J79" s="29">
        <v>4</v>
      </c>
      <c r="K79" s="34" t="s">
        <v>256</v>
      </c>
      <c r="L79" s="30">
        <v>188</v>
      </c>
      <c r="M79" s="56">
        <f t="shared" ref="M79:M81" si="36">SUM(N79:O79)</f>
        <v>188</v>
      </c>
      <c r="N79" s="60"/>
      <c r="O79" s="56">
        <v>188</v>
      </c>
      <c r="P79" s="38">
        <f t="shared" si="35"/>
        <v>188</v>
      </c>
      <c r="Q79" s="38"/>
      <c r="R79" s="38">
        <v>188</v>
      </c>
      <c r="S79" s="61" t="s">
        <v>22</v>
      </c>
      <c r="T79" s="74"/>
      <c r="U79" s="75"/>
    </row>
    <row r="80" spans="1:21" ht="19.5" customHeight="1" x14ac:dyDescent="0.15">
      <c r="A80" s="71"/>
      <c r="B80" s="72"/>
      <c r="C80" s="73"/>
      <c r="D80" s="54"/>
      <c r="E80" s="34"/>
      <c r="F80" s="34"/>
      <c r="G80" s="34"/>
      <c r="H80" s="29"/>
      <c r="I80" s="29">
        <v>33</v>
      </c>
      <c r="J80" s="29">
        <v>1</v>
      </c>
      <c r="K80" s="34" t="s">
        <v>256</v>
      </c>
      <c r="L80" s="30">
        <v>205</v>
      </c>
      <c r="M80" s="56">
        <f t="shared" si="36"/>
        <v>205</v>
      </c>
      <c r="N80" s="60"/>
      <c r="O80" s="56">
        <v>205</v>
      </c>
      <c r="P80" s="38">
        <f t="shared" si="35"/>
        <v>205</v>
      </c>
      <c r="Q80" s="38"/>
      <c r="R80" s="38">
        <v>205</v>
      </c>
      <c r="S80" s="61" t="s">
        <v>22</v>
      </c>
      <c r="T80" s="74"/>
      <c r="U80" s="75"/>
    </row>
    <row r="81" spans="1:21" ht="20.100000000000001" customHeight="1" x14ac:dyDescent="0.15">
      <c r="A81" s="45"/>
      <c r="B81" s="14"/>
      <c r="C81" s="15"/>
      <c r="D81" s="52"/>
      <c r="E81" s="16"/>
      <c r="F81" s="16"/>
      <c r="G81" s="16"/>
      <c r="H81" s="16"/>
      <c r="I81" s="16">
        <v>34</v>
      </c>
      <c r="J81" s="16"/>
      <c r="K81" s="33" t="s">
        <v>256</v>
      </c>
      <c r="L81" s="17">
        <v>469</v>
      </c>
      <c r="M81" s="56">
        <f t="shared" si="36"/>
        <v>112</v>
      </c>
      <c r="N81" s="18"/>
      <c r="O81" s="39">
        <v>112</v>
      </c>
      <c r="P81" s="38">
        <f t="shared" si="35"/>
        <v>469</v>
      </c>
      <c r="Q81" s="36"/>
      <c r="R81" s="36">
        <v>469</v>
      </c>
      <c r="S81" s="19" t="s">
        <v>22</v>
      </c>
      <c r="T81" s="49"/>
      <c r="U81" s="20"/>
    </row>
    <row r="82" spans="1:21" ht="20.100000000000001" customHeight="1" thickBot="1" x14ac:dyDescent="0.2">
      <c r="A82" s="43"/>
      <c r="B82" s="24"/>
      <c r="C82" s="25"/>
      <c r="D82" s="53"/>
      <c r="E82" s="24"/>
      <c r="F82" s="24"/>
      <c r="G82" s="24"/>
      <c r="H82" s="24"/>
      <c r="I82" s="24"/>
      <c r="J82" s="24"/>
      <c r="K82" s="64">
        <f>COUNT(L77:L81)</f>
        <v>4</v>
      </c>
      <c r="L82" s="26" t="str">
        <f>K82&amp;"필지"</f>
        <v>4필지</v>
      </c>
      <c r="M82" s="35">
        <f>SUM(M77:M81)</f>
        <v>8274</v>
      </c>
      <c r="N82" s="27"/>
      <c r="O82" s="40">
        <f>SUM(O77:O81)</f>
        <v>8274</v>
      </c>
      <c r="P82" s="35">
        <f t="shared" ref="P82" si="37">SUM(Q82:R82)</f>
        <v>8631</v>
      </c>
      <c r="Q82" s="32">
        <f>SUM(Q77:Q81)</f>
        <v>142.1</v>
      </c>
      <c r="R82" s="28">
        <f>SUM(R77:R81)</f>
        <v>8488.9</v>
      </c>
      <c r="S82" s="63">
        <f>P82-M82</f>
        <v>357</v>
      </c>
      <c r="T82" s="50" t="s">
        <v>257</v>
      </c>
      <c r="U82" s="31"/>
    </row>
    <row r="83" spans="1:21" ht="19.5" customHeight="1" x14ac:dyDescent="0.15">
      <c r="A83" s="44">
        <v>14</v>
      </c>
      <c r="B83" s="11" t="s">
        <v>45</v>
      </c>
      <c r="C83" s="12">
        <v>53</v>
      </c>
      <c r="D83" s="54" t="s">
        <v>258</v>
      </c>
      <c r="E83" s="34" t="s">
        <v>187</v>
      </c>
      <c r="F83" s="34" t="s">
        <v>259</v>
      </c>
      <c r="G83" s="34" t="s">
        <v>260</v>
      </c>
      <c r="H83" s="34" t="s">
        <v>250</v>
      </c>
      <c r="I83" s="29">
        <v>42</v>
      </c>
      <c r="J83" s="29"/>
      <c r="K83" s="34" t="s">
        <v>46</v>
      </c>
      <c r="L83" s="30">
        <v>35702</v>
      </c>
      <c r="M83" s="56">
        <f>SUM(N83:O83)</f>
        <v>35702</v>
      </c>
      <c r="N83" s="60"/>
      <c r="O83" s="56">
        <v>35702</v>
      </c>
      <c r="P83" s="41">
        <f>SUM(Q83:R83)</f>
        <v>94.1</v>
      </c>
      <c r="Q83" s="41">
        <v>94.1</v>
      </c>
      <c r="R83" s="41"/>
      <c r="S83" s="61" t="s">
        <v>261</v>
      </c>
      <c r="T83" s="48"/>
      <c r="U83" s="13"/>
    </row>
    <row r="84" spans="1:21" ht="19.5" customHeight="1" x14ac:dyDescent="0.15">
      <c r="A84" s="71"/>
      <c r="B84" s="72"/>
      <c r="C84" s="73"/>
      <c r="D84" s="54"/>
      <c r="E84" s="34"/>
      <c r="F84" s="34"/>
      <c r="G84" s="34"/>
      <c r="H84" s="34"/>
      <c r="I84" s="29"/>
      <c r="J84" s="29"/>
      <c r="K84" s="34"/>
      <c r="L84" s="30"/>
      <c r="M84" s="56"/>
      <c r="N84" s="60"/>
      <c r="O84" s="56"/>
      <c r="P84" s="41">
        <f t="shared" ref="P84:P90" si="38">SUM(Q84:R84)</f>
        <v>397.8</v>
      </c>
      <c r="Q84" s="41">
        <v>397.8</v>
      </c>
      <c r="R84" s="41"/>
      <c r="S84" s="61" t="s">
        <v>261</v>
      </c>
      <c r="T84" s="74"/>
      <c r="U84" s="75"/>
    </row>
    <row r="85" spans="1:21" ht="19.5" customHeight="1" x14ac:dyDescent="0.15">
      <c r="A85" s="71"/>
      <c r="B85" s="72"/>
      <c r="C85" s="73"/>
      <c r="D85" s="54"/>
      <c r="E85" s="34"/>
      <c r="F85" s="34"/>
      <c r="G85" s="34"/>
      <c r="H85" s="34"/>
      <c r="I85" s="29"/>
      <c r="J85" s="29"/>
      <c r="K85" s="34"/>
      <c r="L85" s="30"/>
      <c r="M85" s="56"/>
      <c r="N85" s="60"/>
      <c r="O85" s="56"/>
      <c r="P85" s="41">
        <f t="shared" si="38"/>
        <v>631.1</v>
      </c>
      <c r="Q85" s="41">
        <v>631.1</v>
      </c>
      <c r="R85" s="41"/>
      <c r="S85" s="61" t="s">
        <v>261</v>
      </c>
      <c r="T85" s="74"/>
      <c r="U85" s="75"/>
    </row>
    <row r="86" spans="1:21" ht="19.5" customHeight="1" x14ac:dyDescent="0.15">
      <c r="A86" s="71"/>
      <c r="B86" s="72"/>
      <c r="C86" s="73"/>
      <c r="D86" s="54"/>
      <c r="E86" s="34"/>
      <c r="F86" s="34"/>
      <c r="G86" s="34"/>
      <c r="H86" s="34"/>
      <c r="I86" s="29"/>
      <c r="J86" s="29"/>
      <c r="K86" s="34"/>
      <c r="L86" s="30"/>
      <c r="M86" s="56"/>
      <c r="N86" s="60"/>
      <c r="O86" s="56"/>
      <c r="P86" s="41">
        <f t="shared" si="38"/>
        <v>562.5</v>
      </c>
      <c r="Q86" s="41">
        <v>562.5</v>
      </c>
      <c r="R86" s="41"/>
      <c r="S86" s="61" t="s">
        <v>261</v>
      </c>
      <c r="T86" s="74"/>
      <c r="U86" s="75"/>
    </row>
    <row r="87" spans="1:21" ht="19.5" customHeight="1" x14ac:dyDescent="0.15">
      <c r="A87" s="71"/>
      <c r="B87" s="72"/>
      <c r="C87" s="73"/>
      <c r="D87" s="54"/>
      <c r="E87" s="34"/>
      <c r="F87" s="34"/>
      <c r="G87" s="34"/>
      <c r="H87" s="34"/>
      <c r="I87" s="29"/>
      <c r="J87" s="29"/>
      <c r="K87" s="34"/>
      <c r="L87" s="30"/>
      <c r="M87" s="56"/>
      <c r="N87" s="60"/>
      <c r="O87" s="56"/>
      <c r="P87" s="41">
        <f t="shared" si="38"/>
        <v>120.5</v>
      </c>
      <c r="Q87" s="41">
        <v>120.5</v>
      </c>
      <c r="R87" s="41"/>
      <c r="S87" s="61" t="s">
        <v>261</v>
      </c>
      <c r="T87" s="74"/>
      <c r="U87" s="75"/>
    </row>
    <row r="88" spans="1:21" ht="19.5" customHeight="1" x14ac:dyDescent="0.15">
      <c r="A88" s="71"/>
      <c r="B88" s="72"/>
      <c r="C88" s="73"/>
      <c r="D88" s="54"/>
      <c r="E88" s="34"/>
      <c r="F88" s="34"/>
      <c r="G88" s="34"/>
      <c r="H88" s="34"/>
      <c r="I88" s="29"/>
      <c r="J88" s="29"/>
      <c r="K88" s="34"/>
      <c r="L88" s="30"/>
      <c r="M88" s="56"/>
      <c r="N88" s="60"/>
      <c r="O88" s="56"/>
      <c r="P88" s="41">
        <f t="shared" si="38"/>
        <v>281.5</v>
      </c>
      <c r="Q88" s="41">
        <v>281.5</v>
      </c>
      <c r="R88" s="41"/>
      <c r="S88" s="61" t="s">
        <v>261</v>
      </c>
      <c r="T88" s="74"/>
      <c r="U88" s="75"/>
    </row>
    <row r="89" spans="1:21" ht="19.5" customHeight="1" x14ac:dyDescent="0.15">
      <c r="A89" s="71"/>
      <c r="B89" s="72"/>
      <c r="C89" s="73"/>
      <c r="D89" s="54"/>
      <c r="E89" s="34"/>
      <c r="F89" s="34"/>
      <c r="G89" s="34"/>
      <c r="H89" s="34"/>
      <c r="I89" s="29"/>
      <c r="J89" s="29"/>
      <c r="K89" s="34"/>
      <c r="L89" s="30"/>
      <c r="M89" s="56"/>
      <c r="N89" s="60"/>
      <c r="O89" s="56"/>
      <c r="P89" s="41">
        <f t="shared" si="38"/>
        <v>595.9</v>
      </c>
      <c r="Q89" s="41">
        <v>595.9</v>
      </c>
      <c r="R89" s="41"/>
      <c r="S89" s="61" t="s">
        <v>261</v>
      </c>
      <c r="T89" s="74"/>
      <c r="U89" s="75"/>
    </row>
    <row r="90" spans="1:21" ht="20.100000000000001" customHeight="1" x14ac:dyDescent="0.15">
      <c r="A90" s="45"/>
      <c r="B90" s="14"/>
      <c r="C90" s="15"/>
      <c r="D90" s="52"/>
      <c r="E90" s="16"/>
      <c r="F90" s="16"/>
      <c r="G90" s="16"/>
      <c r="H90" s="16"/>
      <c r="I90" s="16"/>
      <c r="J90" s="16"/>
      <c r="K90" s="33"/>
      <c r="L90" s="17"/>
      <c r="M90" s="56"/>
      <c r="N90" s="18"/>
      <c r="O90" s="39"/>
      <c r="P90" s="41">
        <f t="shared" si="38"/>
        <v>33018.6</v>
      </c>
      <c r="Q90" s="37">
        <v>33018.6</v>
      </c>
      <c r="R90" s="37"/>
      <c r="S90" s="19" t="s">
        <v>39</v>
      </c>
      <c r="T90" s="49"/>
      <c r="U90" s="20"/>
    </row>
    <row r="91" spans="1:21" ht="20.100000000000001" customHeight="1" thickBot="1" x14ac:dyDescent="0.2">
      <c r="A91" s="43"/>
      <c r="B91" s="24"/>
      <c r="C91" s="25"/>
      <c r="D91" s="53"/>
      <c r="E91" s="24"/>
      <c r="F91" s="24"/>
      <c r="G91" s="24"/>
      <c r="H91" s="24"/>
      <c r="I91" s="24"/>
      <c r="J91" s="24"/>
      <c r="K91" s="64">
        <f>COUNT(L83:L90)</f>
        <v>1</v>
      </c>
      <c r="L91" s="26" t="str">
        <f>K91&amp;"필지"</f>
        <v>1필지</v>
      </c>
      <c r="M91" s="35">
        <f>SUM(M83:M90)</f>
        <v>35702</v>
      </c>
      <c r="N91" s="27"/>
      <c r="O91" s="40">
        <f>SUM(O83:O90)</f>
        <v>35702</v>
      </c>
      <c r="P91" s="35">
        <f t="shared" ref="P91" si="39">SUM(Q91:R91)</f>
        <v>35702</v>
      </c>
      <c r="Q91" s="32">
        <f>SUM(Q83:Q90)</f>
        <v>35702</v>
      </c>
      <c r="R91" s="28">
        <f>SUM(R83:R90)</f>
        <v>0</v>
      </c>
      <c r="S91" s="63">
        <f>P91-M91</f>
        <v>0</v>
      </c>
      <c r="T91" s="50" t="s">
        <v>62</v>
      </c>
      <c r="U91" s="31"/>
    </row>
    <row r="92" spans="1:21" ht="19.5" customHeight="1" x14ac:dyDescent="0.15">
      <c r="A92" s="44">
        <v>15</v>
      </c>
      <c r="B92" s="11" t="s">
        <v>45</v>
      </c>
      <c r="C92" s="12">
        <v>61</v>
      </c>
      <c r="D92" s="54" t="s">
        <v>262</v>
      </c>
      <c r="E92" s="34" t="s">
        <v>187</v>
      </c>
      <c r="F92" s="34" t="s">
        <v>263</v>
      </c>
      <c r="G92" s="34"/>
      <c r="H92" s="29"/>
      <c r="I92" s="29">
        <v>769</v>
      </c>
      <c r="J92" s="29"/>
      <c r="K92" s="34" t="s">
        <v>32</v>
      </c>
      <c r="L92" s="30">
        <v>3514</v>
      </c>
      <c r="M92" s="56">
        <f>SUM(N92:O92)</f>
        <v>3514</v>
      </c>
      <c r="N92" s="60"/>
      <c r="O92" s="56">
        <v>3514</v>
      </c>
      <c r="P92" s="41">
        <f>SUM(Q92:R92)</f>
        <v>34.6</v>
      </c>
      <c r="Q92" s="41">
        <v>34.6</v>
      </c>
      <c r="R92" s="41"/>
      <c r="S92" s="61" t="s">
        <v>264</v>
      </c>
      <c r="T92" s="48"/>
      <c r="U92" s="13"/>
    </row>
    <row r="93" spans="1:21" ht="20.100000000000001" customHeight="1" x14ac:dyDescent="0.15">
      <c r="A93" s="45"/>
      <c r="B93" s="14"/>
      <c r="C93" s="15"/>
      <c r="D93" s="52"/>
      <c r="E93" s="16"/>
      <c r="F93" s="16"/>
      <c r="G93" s="16"/>
      <c r="H93" s="16"/>
      <c r="I93" s="16"/>
      <c r="J93" s="16"/>
      <c r="K93" s="33"/>
      <c r="L93" s="17"/>
      <c r="M93" s="56"/>
      <c r="N93" s="18"/>
      <c r="O93" s="39"/>
      <c r="P93" s="41">
        <f t="shared" ref="P93:P109" si="40">SUM(Q93:R93)</f>
        <v>4.8</v>
      </c>
      <c r="Q93" s="37">
        <v>4.8</v>
      </c>
      <c r="R93" s="37"/>
      <c r="S93" s="19" t="s">
        <v>265</v>
      </c>
      <c r="T93" s="49"/>
      <c r="U93" s="20"/>
    </row>
    <row r="94" spans="1:21" ht="20.100000000000001" customHeight="1" x14ac:dyDescent="0.15">
      <c r="A94" s="45"/>
      <c r="B94" s="14"/>
      <c r="C94" s="15"/>
      <c r="D94" s="52"/>
      <c r="E94" s="16"/>
      <c r="F94" s="16"/>
      <c r="G94" s="16"/>
      <c r="H94" s="16"/>
      <c r="I94" s="16"/>
      <c r="J94" s="16"/>
      <c r="K94" s="33"/>
      <c r="L94" s="17"/>
      <c r="M94" s="56"/>
      <c r="N94" s="18"/>
      <c r="O94" s="39"/>
      <c r="P94" s="41">
        <f t="shared" si="40"/>
        <v>83.2</v>
      </c>
      <c r="Q94" s="37">
        <v>83.2</v>
      </c>
      <c r="R94" s="37"/>
      <c r="S94" s="19" t="s">
        <v>266</v>
      </c>
      <c r="T94" s="49"/>
      <c r="U94" s="20"/>
    </row>
    <row r="95" spans="1:21" ht="20.100000000000001" customHeight="1" x14ac:dyDescent="0.15">
      <c r="A95" s="45"/>
      <c r="B95" s="14"/>
      <c r="C95" s="15"/>
      <c r="D95" s="52"/>
      <c r="E95" s="16"/>
      <c r="F95" s="16"/>
      <c r="G95" s="16"/>
      <c r="H95" s="16"/>
      <c r="I95" s="16"/>
      <c r="J95" s="16"/>
      <c r="K95" s="33"/>
      <c r="L95" s="17"/>
      <c r="M95" s="56"/>
      <c r="N95" s="18"/>
      <c r="O95" s="39"/>
      <c r="P95" s="41">
        <f t="shared" si="40"/>
        <v>27.3</v>
      </c>
      <c r="Q95" s="37">
        <v>27.3</v>
      </c>
      <c r="R95" s="37"/>
      <c r="S95" s="19" t="s">
        <v>99</v>
      </c>
      <c r="T95" s="49"/>
      <c r="U95" s="20"/>
    </row>
    <row r="96" spans="1:21" ht="20.100000000000001" customHeight="1" x14ac:dyDescent="0.15">
      <c r="A96" s="45"/>
      <c r="B96" s="14"/>
      <c r="C96" s="15"/>
      <c r="D96" s="52"/>
      <c r="E96" s="16"/>
      <c r="F96" s="16"/>
      <c r="G96" s="16"/>
      <c r="H96" s="16"/>
      <c r="I96" s="16"/>
      <c r="J96" s="16"/>
      <c r="K96" s="33"/>
      <c r="L96" s="17"/>
      <c r="M96" s="56"/>
      <c r="N96" s="18"/>
      <c r="O96" s="39"/>
      <c r="P96" s="41">
        <f t="shared" si="40"/>
        <v>55.9</v>
      </c>
      <c r="Q96" s="37">
        <v>55.9</v>
      </c>
      <c r="R96" s="37"/>
      <c r="S96" s="19" t="s">
        <v>267</v>
      </c>
      <c r="T96" s="49"/>
      <c r="U96" s="20"/>
    </row>
    <row r="97" spans="1:21" ht="20.100000000000001" customHeight="1" x14ac:dyDescent="0.15">
      <c r="A97" s="45"/>
      <c r="B97" s="14"/>
      <c r="C97" s="15"/>
      <c r="D97" s="52"/>
      <c r="E97" s="16"/>
      <c r="F97" s="16"/>
      <c r="G97" s="16"/>
      <c r="H97" s="16"/>
      <c r="I97" s="16"/>
      <c r="J97" s="16"/>
      <c r="K97" s="33"/>
      <c r="L97" s="17"/>
      <c r="M97" s="56"/>
      <c r="N97" s="18"/>
      <c r="O97" s="39"/>
      <c r="P97" s="41">
        <f t="shared" si="40"/>
        <v>71.7</v>
      </c>
      <c r="Q97" s="37">
        <v>71.7</v>
      </c>
      <c r="R97" s="37"/>
      <c r="S97" s="19" t="s">
        <v>168</v>
      </c>
      <c r="T97" s="49"/>
      <c r="U97" s="20"/>
    </row>
    <row r="98" spans="1:21" ht="20.100000000000001" customHeight="1" x14ac:dyDescent="0.15">
      <c r="A98" s="45"/>
      <c r="B98" s="14"/>
      <c r="C98" s="15"/>
      <c r="D98" s="52"/>
      <c r="E98" s="16"/>
      <c r="F98" s="16"/>
      <c r="G98" s="16"/>
      <c r="H98" s="16"/>
      <c r="I98" s="16"/>
      <c r="J98" s="16"/>
      <c r="K98" s="33"/>
      <c r="L98" s="17"/>
      <c r="M98" s="56"/>
      <c r="N98" s="18"/>
      <c r="O98" s="39"/>
      <c r="P98" s="41">
        <f t="shared" si="40"/>
        <v>242.2</v>
      </c>
      <c r="Q98" s="37">
        <v>242.2</v>
      </c>
      <c r="R98" s="37"/>
      <c r="S98" s="19" t="s">
        <v>268</v>
      </c>
      <c r="T98" s="49"/>
      <c r="U98" s="20"/>
    </row>
    <row r="99" spans="1:21" ht="20.100000000000001" customHeight="1" x14ac:dyDescent="0.15">
      <c r="A99" s="45"/>
      <c r="B99" s="14"/>
      <c r="C99" s="15"/>
      <c r="D99" s="52"/>
      <c r="E99" s="16"/>
      <c r="F99" s="16"/>
      <c r="G99" s="16"/>
      <c r="H99" s="16"/>
      <c r="I99" s="16"/>
      <c r="J99" s="16"/>
      <c r="K99" s="33"/>
      <c r="L99" s="17"/>
      <c r="M99" s="56"/>
      <c r="N99" s="18"/>
      <c r="O99" s="39"/>
      <c r="P99" s="41">
        <f t="shared" si="40"/>
        <v>28.2</v>
      </c>
      <c r="Q99" s="37">
        <v>28.2</v>
      </c>
      <c r="R99" s="37"/>
      <c r="S99" s="19" t="s">
        <v>234</v>
      </c>
      <c r="T99" s="49"/>
      <c r="U99" s="20"/>
    </row>
    <row r="100" spans="1:21" ht="20.100000000000001" customHeight="1" x14ac:dyDescent="0.15">
      <c r="A100" s="45"/>
      <c r="B100" s="14"/>
      <c r="C100" s="15"/>
      <c r="D100" s="52"/>
      <c r="E100" s="16"/>
      <c r="F100" s="16"/>
      <c r="G100" s="16"/>
      <c r="H100" s="16"/>
      <c r="I100" s="16"/>
      <c r="J100" s="16"/>
      <c r="K100" s="33"/>
      <c r="L100" s="17"/>
      <c r="M100" s="56"/>
      <c r="N100" s="18"/>
      <c r="O100" s="39"/>
      <c r="P100" s="41">
        <f t="shared" si="40"/>
        <v>5.0999999999999996</v>
      </c>
      <c r="Q100" s="37">
        <v>5.0999999999999996</v>
      </c>
      <c r="R100" s="37"/>
      <c r="S100" s="19" t="s">
        <v>265</v>
      </c>
      <c r="T100" s="49"/>
      <c r="U100" s="20"/>
    </row>
    <row r="101" spans="1:21" ht="20.100000000000001" customHeight="1" x14ac:dyDescent="0.15">
      <c r="A101" s="45"/>
      <c r="B101" s="14"/>
      <c r="C101" s="15"/>
      <c r="D101" s="52"/>
      <c r="E101" s="16"/>
      <c r="F101" s="16"/>
      <c r="G101" s="16"/>
      <c r="H101" s="16"/>
      <c r="I101" s="16"/>
      <c r="J101" s="16"/>
      <c r="K101" s="33"/>
      <c r="L101" s="17"/>
      <c r="M101" s="56"/>
      <c r="N101" s="18"/>
      <c r="O101" s="39"/>
      <c r="P101" s="41">
        <f t="shared" si="40"/>
        <v>38.6</v>
      </c>
      <c r="Q101" s="37">
        <v>38.6</v>
      </c>
      <c r="R101" s="37"/>
      <c r="S101" s="19" t="s">
        <v>269</v>
      </c>
      <c r="T101" s="49"/>
      <c r="U101" s="20"/>
    </row>
    <row r="102" spans="1:21" ht="20.100000000000001" customHeight="1" x14ac:dyDescent="0.15">
      <c r="A102" s="45"/>
      <c r="B102" s="14"/>
      <c r="C102" s="15"/>
      <c r="D102" s="52"/>
      <c r="E102" s="16"/>
      <c r="F102" s="16"/>
      <c r="G102" s="16"/>
      <c r="H102" s="16"/>
      <c r="I102" s="16"/>
      <c r="J102" s="16"/>
      <c r="K102" s="33"/>
      <c r="L102" s="17"/>
      <c r="M102" s="56"/>
      <c r="N102" s="18"/>
      <c r="O102" s="39"/>
      <c r="P102" s="41">
        <f t="shared" si="40"/>
        <v>67</v>
      </c>
      <c r="Q102" s="37">
        <v>67</v>
      </c>
      <c r="R102" s="37"/>
      <c r="S102" s="19" t="s">
        <v>270</v>
      </c>
      <c r="T102" s="49"/>
      <c r="U102" s="20"/>
    </row>
    <row r="103" spans="1:21" ht="20.100000000000001" customHeight="1" x14ac:dyDescent="0.15">
      <c r="A103" s="45"/>
      <c r="B103" s="21"/>
      <c r="C103" s="22"/>
      <c r="D103" s="52"/>
      <c r="E103" s="16"/>
      <c r="F103" s="16"/>
      <c r="G103" s="16"/>
      <c r="H103" s="16"/>
      <c r="I103" s="16"/>
      <c r="J103" s="16"/>
      <c r="K103" s="16"/>
      <c r="L103" s="17"/>
      <c r="M103" s="56"/>
      <c r="N103" s="18"/>
      <c r="O103" s="39"/>
      <c r="P103" s="41">
        <f t="shared" si="40"/>
        <v>72.099999999999994</v>
      </c>
      <c r="Q103" s="37">
        <v>72.099999999999994</v>
      </c>
      <c r="R103" s="68"/>
      <c r="S103" s="23" t="s">
        <v>271</v>
      </c>
      <c r="T103" s="49"/>
      <c r="U103" s="20"/>
    </row>
    <row r="104" spans="1:21" ht="20.100000000000001" customHeight="1" x14ac:dyDescent="0.15">
      <c r="A104" s="45"/>
      <c r="B104" s="14"/>
      <c r="C104" s="15"/>
      <c r="D104" s="52"/>
      <c r="E104" s="16"/>
      <c r="F104" s="16"/>
      <c r="G104" s="16"/>
      <c r="H104" s="16"/>
      <c r="I104" s="16"/>
      <c r="J104" s="16"/>
      <c r="K104" s="33"/>
      <c r="L104" s="17"/>
      <c r="M104" s="56"/>
      <c r="N104" s="18"/>
      <c r="O104" s="39"/>
      <c r="P104" s="41">
        <f t="shared" si="40"/>
        <v>21.7</v>
      </c>
      <c r="Q104" s="37">
        <v>21.7</v>
      </c>
      <c r="R104" s="37"/>
      <c r="S104" s="19" t="s">
        <v>99</v>
      </c>
      <c r="T104" s="49"/>
      <c r="U104" s="20"/>
    </row>
    <row r="105" spans="1:21" ht="20.100000000000001" customHeight="1" x14ac:dyDescent="0.15">
      <c r="A105" s="45"/>
      <c r="B105" s="14"/>
      <c r="C105" s="15"/>
      <c r="D105" s="52"/>
      <c r="E105" s="16"/>
      <c r="F105" s="16"/>
      <c r="G105" s="16"/>
      <c r="H105" s="16"/>
      <c r="I105" s="16"/>
      <c r="J105" s="16"/>
      <c r="K105" s="33"/>
      <c r="L105" s="17"/>
      <c r="M105" s="56"/>
      <c r="N105" s="18"/>
      <c r="O105" s="39"/>
      <c r="P105" s="41">
        <f t="shared" si="40"/>
        <v>24.6</v>
      </c>
      <c r="Q105" s="37">
        <v>24.6</v>
      </c>
      <c r="R105" s="37"/>
      <c r="S105" s="19" t="s">
        <v>272</v>
      </c>
      <c r="T105" s="49"/>
      <c r="U105" s="20"/>
    </row>
    <row r="106" spans="1:21" ht="20.100000000000001" customHeight="1" x14ac:dyDescent="0.15">
      <c r="A106" s="45"/>
      <c r="B106" s="14"/>
      <c r="C106" s="15"/>
      <c r="D106" s="52"/>
      <c r="E106" s="16"/>
      <c r="F106" s="16"/>
      <c r="G106" s="16"/>
      <c r="H106" s="16"/>
      <c r="I106" s="16"/>
      <c r="J106" s="16"/>
      <c r="K106" s="33"/>
      <c r="L106" s="17"/>
      <c r="M106" s="56"/>
      <c r="N106" s="18"/>
      <c r="O106" s="39"/>
      <c r="P106" s="41">
        <f t="shared" si="40"/>
        <v>2737</v>
      </c>
      <c r="Q106" s="37">
        <v>2737</v>
      </c>
      <c r="R106" s="37"/>
      <c r="S106" s="19" t="s">
        <v>273</v>
      </c>
      <c r="T106" s="49"/>
      <c r="U106" s="20"/>
    </row>
    <row r="107" spans="1:21" ht="20.100000000000001" customHeight="1" x14ac:dyDescent="0.15">
      <c r="A107" s="45"/>
      <c r="B107" s="14"/>
      <c r="C107" s="15"/>
      <c r="D107" s="52"/>
      <c r="E107" s="16"/>
      <c r="F107" s="16"/>
      <c r="G107" s="16"/>
      <c r="H107" s="33"/>
      <c r="I107" s="16">
        <v>770</v>
      </c>
      <c r="J107" s="16"/>
      <c r="K107" s="33" t="s">
        <v>242</v>
      </c>
      <c r="L107" s="17">
        <v>4013</v>
      </c>
      <c r="M107" s="56">
        <f t="shared" ref="M107" si="41">SUM(N107:O107)</f>
        <v>4013</v>
      </c>
      <c r="N107" s="18"/>
      <c r="O107" s="39">
        <v>4013</v>
      </c>
      <c r="P107" s="41">
        <f t="shared" si="40"/>
        <v>8.8000000000000007</v>
      </c>
      <c r="Q107" s="37">
        <v>8.8000000000000007</v>
      </c>
      <c r="R107" s="37"/>
      <c r="S107" s="19" t="s">
        <v>234</v>
      </c>
      <c r="T107" s="49"/>
      <c r="U107" s="20"/>
    </row>
    <row r="108" spans="1:21" ht="20.100000000000001" customHeight="1" x14ac:dyDescent="0.15">
      <c r="A108" s="45"/>
      <c r="B108" s="14"/>
      <c r="C108" s="15"/>
      <c r="D108" s="52"/>
      <c r="E108" s="16"/>
      <c r="F108" s="16"/>
      <c r="G108" s="16"/>
      <c r="H108" s="33"/>
      <c r="I108" s="16"/>
      <c r="J108" s="16"/>
      <c r="K108" s="33"/>
      <c r="L108" s="17"/>
      <c r="M108" s="56"/>
      <c r="N108" s="18"/>
      <c r="O108" s="39"/>
      <c r="P108" s="41">
        <f t="shared" si="40"/>
        <v>27.8</v>
      </c>
      <c r="Q108" s="37">
        <v>27.8</v>
      </c>
      <c r="R108" s="37"/>
      <c r="S108" s="19" t="s">
        <v>274</v>
      </c>
      <c r="T108" s="49"/>
      <c r="U108" s="20"/>
    </row>
    <row r="109" spans="1:21" ht="20.100000000000001" customHeight="1" x14ac:dyDescent="0.15">
      <c r="A109" s="45"/>
      <c r="B109" s="14"/>
      <c r="C109" s="15"/>
      <c r="D109" s="52"/>
      <c r="E109" s="16"/>
      <c r="F109" s="16"/>
      <c r="G109" s="16"/>
      <c r="H109" s="33"/>
      <c r="I109" s="16"/>
      <c r="J109" s="16"/>
      <c r="K109" s="33"/>
      <c r="L109" s="17"/>
      <c r="M109" s="56"/>
      <c r="N109" s="18"/>
      <c r="O109" s="39"/>
      <c r="P109" s="41">
        <f t="shared" si="40"/>
        <v>3976.4</v>
      </c>
      <c r="Q109" s="37">
        <v>3976.4</v>
      </c>
      <c r="R109" s="37"/>
      <c r="S109" s="19" t="s">
        <v>246</v>
      </c>
      <c r="T109" s="49"/>
      <c r="U109" s="20"/>
    </row>
    <row r="110" spans="1:21" ht="20.100000000000001" customHeight="1" thickBot="1" x14ac:dyDescent="0.2">
      <c r="A110" s="43"/>
      <c r="B110" s="24"/>
      <c r="C110" s="25"/>
      <c r="D110" s="53"/>
      <c r="E110" s="24"/>
      <c r="F110" s="24"/>
      <c r="G110" s="24"/>
      <c r="H110" s="24"/>
      <c r="I110" s="24"/>
      <c r="J110" s="24"/>
      <c r="K110" s="64">
        <f>COUNT(L92:L109)</f>
        <v>2</v>
      </c>
      <c r="L110" s="26" t="str">
        <f>K110&amp;"필지"</f>
        <v>2필지</v>
      </c>
      <c r="M110" s="35">
        <f>SUM(M92:M109)</f>
        <v>7527</v>
      </c>
      <c r="N110" s="27"/>
      <c r="O110" s="40">
        <f>SUM(O92:O109)</f>
        <v>7527</v>
      </c>
      <c r="P110" s="35">
        <f t="shared" ref="P110" si="42">SUM(Q110:R110)</f>
        <v>7527</v>
      </c>
      <c r="Q110" s="32">
        <f>SUM(Q92:Q109)</f>
        <v>7527</v>
      </c>
      <c r="R110" s="28">
        <f>SUM(R92:R109)</f>
        <v>0</v>
      </c>
      <c r="S110" s="63">
        <f>P110-M110</f>
        <v>0</v>
      </c>
      <c r="T110" s="50" t="s">
        <v>62</v>
      </c>
      <c r="U110" s="31"/>
    </row>
    <row r="111" spans="1:21" ht="19.5" customHeight="1" x14ac:dyDescent="0.15">
      <c r="A111" s="44">
        <v>16</v>
      </c>
      <c r="B111" s="11" t="s">
        <v>45</v>
      </c>
      <c r="C111" s="12">
        <v>75</v>
      </c>
      <c r="D111" s="54" t="s">
        <v>275</v>
      </c>
      <c r="E111" s="34" t="s">
        <v>187</v>
      </c>
      <c r="F111" s="34" t="s">
        <v>240</v>
      </c>
      <c r="G111" s="34" t="s">
        <v>277</v>
      </c>
      <c r="H111" s="29"/>
      <c r="I111" s="29">
        <v>301</v>
      </c>
      <c r="J111" s="29"/>
      <c r="K111" s="34" t="s">
        <v>276</v>
      </c>
      <c r="L111" s="30">
        <v>545</v>
      </c>
      <c r="M111" s="56">
        <f>SUM(N111:O111)</f>
        <v>173</v>
      </c>
      <c r="N111" s="60"/>
      <c r="O111" s="56">
        <v>173</v>
      </c>
      <c r="P111" s="41">
        <f>SUM(Q111:R111)</f>
        <v>169.1</v>
      </c>
      <c r="Q111" s="41">
        <v>169.1</v>
      </c>
      <c r="R111" s="41"/>
      <c r="S111" s="61" t="s">
        <v>246</v>
      </c>
      <c r="T111" s="48"/>
      <c r="U111" s="13"/>
    </row>
    <row r="112" spans="1:21" ht="20.100000000000001" customHeight="1" x14ac:dyDescent="0.15">
      <c r="A112" s="45"/>
      <c r="B112" s="14"/>
      <c r="C112" s="15"/>
      <c r="D112" s="52"/>
      <c r="E112" s="16"/>
      <c r="F112" s="16"/>
      <c r="G112" s="16"/>
      <c r="H112" s="16"/>
      <c r="I112" s="16">
        <v>302</v>
      </c>
      <c r="J112" s="16"/>
      <c r="K112" s="33" t="s">
        <v>276</v>
      </c>
      <c r="L112" s="17">
        <v>2998</v>
      </c>
      <c r="M112" s="56">
        <f t="shared" ref="M112:M119" si="43">SUM(N112:O112)</f>
        <v>24</v>
      </c>
      <c r="N112" s="18"/>
      <c r="O112" s="39">
        <v>24</v>
      </c>
      <c r="P112" s="41">
        <f t="shared" ref="P112:P117" si="44">SUM(Q112:R112)</f>
        <v>16.100000000000001</v>
      </c>
      <c r="Q112" s="37">
        <v>16.100000000000001</v>
      </c>
      <c r="R112" s="37"/>
      <c r="S112" s="61" t="s">
        <v>246</v>
      </c>
      <c r="T112" s="49"/>
      <c r="U112" s="20"/>
    </row>
    <row r="113" spans="1:21" ht="20.100000000000001" customHeight="1" x14ac:dyDescent="0.15">
      <c r="A113" s="45"/>
      <c r="B113" s="14"/>
      <c r="C113" s="15"/>
      <c r="D113" s="52"/>
      <c r="E113" s="16"/>
      <c r="F113" s="16"/>
      <c r="G113" s="16"/>
      <c r="H113" s="16"/>
      <c r="I113" s="16">
        <v>640</v>
      </c>
      <c r="J113" s="16"/>
      <c r="K113" s="33" t="s">
        <v>244</v>
      </c>
      <c r="L113" s="77">
        <v>3082</v>
      </c>
      <c r="M113" s="56">
        <f t="shared" si="43"/>
        <v>201</v>
      </c>
      <c r="N113" s="18"/>
      <c r="O113" s="39">
        <v>201</v>
      </c>
      <c r="P113" s="41">
        <f t="shared" si="44"/>
        <v>176.6</v>
      </c>
      <c r="Q113" s="37">
        <v>176.6</v>
      </c>
      <c r="R113" s="37"/>
      <c r="S113" s="61" t="s">
        <v>246</v>
      </c>
      <c r="T113" s="49"/>
      <c r="U113" s="20"/>
    </row>
    <row r="114" spans="1:21" ht="20.100000000000001" customHeight="1" x14ac:dyDescent="0.15">
      <c r="A114" s="45"/>
      <c r="B114" s="14"/>
      <c r="C114" s="15"/>
      <c r="D114" s="52"/>
      <c r="E114" s="16"/>
      <c r="F114" s="16"/>
      <c r="G114" s="16"/>
      <c r="H114" s="16"/>
      <c r="I114" s="16">
        <v>656</v>
      </c>
      <c r="J114" s="16"/>
      <c r="K114" s="33" t="s">
        <v>276</v>
      </c>
      <c r="L114" s="77">
        <v>1796.4</v>
      </c>
      <c r="M114" s="56"/>
      <c r="N114" s="18"/>
      <c r="O114" s="39"/>
      <c r="P114" s="41">
        <f t="shared" si="44"/>
        <v>142.19999999999999</v>
      </c>
      <c r="Q114" s="37">
        <v>142.19999999999999</v>
      </c>
      <c r="R114" s="37"/>
      <c r="S114" s="61" t="s">
        <v>246</v>
      </c>
      <c r="T114" s="49"/>
      <c r="U114" s="20"/>
    </row>
    <row r="115" spans="1:21" ht="20.100000000000001" customHeight="1" x14ac:dyDescent="0.15">
      <c r="A115" s="45"/>
      <c r="B115" s="21"/>
      <c r="C115" s="22"/>
      <c r="D115" s="52"/>
      <c r="E115" s="16"/>
      <c r="F115" s="16"/>
      <c r="G115" s="16"/>
      <c r="H115" s="16"/>
      <c r="I115" s="16">
        <v>671</v>
      </c>
      <c r="J115" s="16"/>
      <c r="K115" s="33" t="s">
        <v>243</v>
      </c>
      <c r="L115" s="77">
        <v>899.6</v>
      </c>
      <c r="M115" s="56"/>
      <c r="N115" s="18"/>
      <c r="O115" s="39"/>
      <c r="P115" s="41">
        <f t="shared" si="44"/>
        <v>32.299999999999997</v>
      </c>
      <c r="Q115" s="37">
        <v>32.299999999999997</v>
      </c>
      <c r="R115" s="68"/>
      <c r="S115" s="61" t="s">
        <v>246</v>
      </c>
      <c r="T115" s="49"/>
      <c r="U115" s="20"/>
    </row>
    <row r="116" spans="1:21" ht="20.100000000000001" customHeight="1" x14ac:dyDescent="0.15">
      <c r="A116" s="45"/>
      <c r="B116" s="14"/>
      <c r="C116" s="15"/>
      <c r="D116" s="52"/>
      <c r="E116" s="16"/>
      <c r="F116" s="16"/>
      <c r="G116" s="16"/>
      <c r="H116" s="16"/>
      <c r="I116" s="16">
        <v>672</v>
      </c>
      <c r="J116" s="16"/>
      <c r="K116" s="33" t="s">
        <v>243</v>
      </c>
      <c r="L116" s="77">
        <v>2343.5</v>
      </c>
      <c r="M116" s="56"/>
      <c r="N116" s="18"/>
      <c r="O116" s="39"/>
      <c r="P116" s="41">
        <f t="shared" si="44"/>
        <v>126.3</v>
      </c>
      <c r="Q116" s="37">
        <v>126.3</v>
      </c>
      <c r="R116" s="37"/>
      <c r="S116" s="61" t="s">
        <v>246</v>
      </c>
      <c r="T116" s="49"/>
      <c r="U116" s="20"/>
    </row>
    <row r="117" spans="1:21" ht="20.100000000000001" customHeight="1" x14ac:dyDescent="0.15">
      <c r="A117" s="45"/>
      <c r="B117" s="14"/>
      <c r="C117" s="15"/>
      <c r="D117" s="52"/>
      <c r="E117" s="16"/>
      <c r="F117" s="16"/>
      <c r="G117" s="16"/>
      <c r="H117" s="16"/>
      <c r="I117" s="16">
        <v>673</v>
      </c>
      <c r="J117" s="16"/>
      <c r="K117" s="33" t="s">
        <v>244</v>
      </c>
      <c r="L117" s="77">
        <v>1649.2</v>
      </c>
      <c r="M117" s="56"/>
      <c r="N117" s="18"/>
      <c r="O117" s="39"/>
      <c r="P117" s="41">
        <f t="shared" si="44"/>
        <v>64.400000000000006</v>
      </c>
      <c r="Q117" s="37">
        <v>64.400000000000006</v>
      </c>
      <c r="R117" s="37"/>
      <c r="S117" s="61" t="s">
        <v>246</v>
      </c>
      <c r="T117" s="49"/>
      <c r="U117" s="20"/>
    </row>
    <row r="118" spans="1:21" ht="20.100000000000001" customHeight="1" x14ac:dyDescent="0.15">
      <c r="A118" s="45"/>
      <c r="B118" s="14"/>
      <c r="C118" s="15"/>
      <c r="D118" s="111"/>
      <c r="E118" s="112"/>
      <c r="F118" s="112"/>
      <c r="G118" s="112"/>
      <c r="H118" s="112"/>
      <c r="I118" s="112">
        <v>300</v>
      </c>
      <c r="J118" s="112"/>
      <c r="K118" s="113"/>
      <c r="L118" s="114"/>
      <c r="M118" s="56">
        <f t="shared" si="43"/>
        <v>283</v>
      </c>
      <c r="N118" s="18"/>
      <c r="O118" s="39">
        <v>283</v>
      </c>
      <c r="P118" s="38"/>
      <c r="Q118" s="36"/>
      <c r="R118" s="36"/>
      <c r="S118" s="19"/>
      <c r="T118" s="99" t="s">
        <v>532</v>
      </c>
      <c r="U118" s="20"/>
    </row>
    <row r="119" spans="1:21" ht="20.100000000000001" customHeight="1" x14ac:dyDescent="0.15">
      <c r="A119" s="45"/>
      <c r="B119" s="14"/>
      <c r="C119" s="15"/>
      <c r="D119" s="111"/>
      <c r="E119" s="112"/>
      <c r="F119" s="112"/>
      <c r="G119" s="112"/>
      <c r="H119" s="113"/>
      <c r="I119" s="112">
        <v>299</v>
      </c>
      <c r="J119" s="112"/>
      <c r="K119" s="113"/>
      <c r="L119" s="114"/>
      <c r="M119" s="56">
        <f t="shared" si="43"/>
        <v>46</v>
      </c>
      <c r="N119" s="18"/>
      <c r="O119" s="39">
        <v>46</v>
      </c>
      <c r="P119" s="38"/>
      <c r="Q119" s="36"/>
      <c r="R119" s="36"/>
      <c r="S119" s="19"/>
      <c r="T119" s="99" t="s">
        <v>532</v>
      </c>
      <c r="U119" s="20"/>
    </row>
    <row r="120" spans="1:21" ht="20.100000000000001" customHeight="1" thickBot="1" x14ac:dyDescent="0.2">
      <c r="A120" s="43"/>
      <c r="B120" s="24"/>
      <c r="C120" s="25"/>
      <c r="D120" s="115"/>
      <c r="E120" s="116"/>
      <c r="F120" s="116"/>
      <c r="G120" s="116"/>
      <c r="H120" s="116"/>
      <c r="I120" s="116"/>
      <c r="J120" s="116"/>
      <c r="K120" s="64">
        <f>COUNT(L111:L119)</f>
        <v>7</v>
      </c>
      <c r="L120" s="117" t="str">
        <f>K120&amp;"필지"</f>
        <v>7필지</v>
      </c>
      <c r="M120" s="35">
        <f>SUM(M111:M119)</f>
        <v>727</v>
      </c>
      <c r="N120" s="27"/>
      <c r="O120" s="40">
        <f>SUM(O111:O119)</f>
        <v>727</v>
      </c>
      <c r="P120" s="35">
        <f t="shared" ref="P120" si="45">SUM(Q120:R120)</f>
        <v>726.99999999999989</v>
      </c>
      <c r="Q120" s="32">
        <f>SUM(Q111:Q119)</f>
        <v>726.99999999999989</v>
      </c>
      <c r="R120" s="28">
        <f>SUM(R111:R119)</f>
        <v>0</v>
      </c>
      <c r="S120" s="63">
        <f>P120-M120</f>
        <v>0</v>
      </c>
      <c r="T120" s="50" t="s">
        <v>62</v>
      </c>
      <c r="U120" s="31"/>
    </row>
    <row r="121" spans="1:21" ht="19.5" customHeight="1" x14ac:dyDescent="0.15">
      <c r="A121" s="44">
        <v>17</v>
      </c>
      <c r="B121" s="11" t="s">
        <v>24</v>
      </c>
      <c r="C121" s="12">
        <v>89</v>
      </c>
      <c r="D121" s="54" t="s">
        <v>278</v>
      </c>
      <c r="E121" s="34" t="s">
        <v>187</v>
      </c>
      <c r="F121" s="34" t="s">
        <v>279</v>
      </c>
      <c r="G121" s="34" t="s">
        <v>280</v>
      </c>
      <c r="H121" s="29"/>
      <c r="I121" s="29">
        <v>353</v>
      </c>
      <c r="J121" s="29"/>
      <c r="K121" s="34" t="s">
        <v>256</v>
      </c>
      <c r="L121" s="30">
        <v>714</v>
      </c>
      <c r="M121" s="56">
        <f>SUM(N121:O121)</f>
        <v>714</v>
      </c>
      <c r="N121" s="60"/>
      <c r="O121" s="56">
        <v>714</v>
      </c>
      <c r="P121" s="41">
        <f>SUM(Q121:R121)</f>
        <v>74.8</v>
      </c>
      <c r="Q121" s="41">
        <v>74.8</v>
      </c>
      <c r="R121" s="41"/>
      <c r="S121" s="61" t="s">
        <v>281</v>
      </c>
      <c r="T121" s="48"/>
      <c r="U121" s="13"/>
    </row>
    <row r="122" spans="1:21" ht="20.100000000000001" customHeight="1" x14ac:dyDescent="0.15">
      <c r="A122" s="45"/>
      <c r="B122" s="14"/>
      <c r="C122" s="15"/>
      <c r="D122" s="52"/>
      <c r="E122" s="16"/>
      <c r="F122" s="16"/>
      <c r="G122" s="16"/>
      <c r="H122" s="16"/>
      <c r="I122" s="16"/>
      <c r="J122" s="16"/>
      <c r="K122" s="33"/>
      <c r="L122" s="17"/>
      <c r="M122" s="56"/>
      <c r="N122" s="18"/>
      <c r="O122" s="39"/>
      <c r="P122" s="38">
        <f t="shared" ref="P122" si="46">SUM(Q122:R122)</f>
        <v>639.20000000000005</v>
      </c>
      <c r="Q122" s="36"/>
      <c r="R122" s="36">
        <v>639.20000000000005</v>
      </c>
      <c r="S122" s="19" t="s">
        <v>289</v>
      </c>
      <c r="T122" s="49"/>
      <c r="U122" s="20"/>
    </row>
    <row r="123" spans="1:21" ht="20.100000000000001" customHeight="1" thickBot="1" x14ac:dyDescent="0.2">
      <c r="A123" s="43"/>
      <c r="B123" s="24"/>
      <c r="C123" s="25"/>
      <c r="D123" s="53"/>
      <c r="E123" s="24"/>
      <c r="F123" s="24"/>
      <c r="G123" s="24"/>
      <c r="H123" s="24"/>
      <c r="I123" s="24"/>
      <c r="J123" s="24"/>
      <c r="K123" s="64">
        <f>COUNT(L121:L122)</f>
        <v>1</v>
      </c>
      <c r="L123" s="26" t="str">
        <f>K123&amp;"필지"</f>
        <v>1필지</v>
      </c>
      <c r="M123" s="35">
        <f>SUM(M121:M122)</f>
        <v>714</v>
      </c>
      <c r="N123" s="27"/>
      <c r="O123" s="40">
        <f>SUM(O121:O122)</f>
        <v>714</v>
      </c>
      <c r="P123" s="35">
        <f t="shared" ref="P123" si="47">SUM(Q123:R123)</f>
        <v>714</v>
      </c>
      <c r="Q123" s="32">
        <f>SUM(Q121:Q122)</f>
        <v>74.8</v>
      </c>
      <c r="R123" s="28">
        <f>SUM(R121:R122)</f>
        <v>639.20000000000005</v>
      </c>
      <c r="S123" s="63">
        <f>P123-M123</f>
        <v>0</v>
      </c>
      <c r="T123" s="50" t="s">
        <v>62</v>
      </c>
      <c r="U123" s="31"/>
    </row>
    <row r="124" spans="1:21" ht="19.5" customHeight="1" x14ac:dyDescent="0.15">
      <c r="A124" s="44">
        <v>18</v>
      </c>
      <c r="B124" s="11" t="s">
        <v>45</v>
      </c>
      <c r="C124" s="12">
        <v>113</v>
      </c>
      <c r="D124" s="54" t="s">
        <v>282</v>
      </c>
      <c r="E124" s="34" t="s">
        <v>187</v>
      </c>
      <c r="F124" s="34" t="s">
        <v>283</v>
      </c>
      <c r="G124" s="34" t="s">
        <v>284</v>
      </c>
      <c r="H124" s="29"/>
      <c r="I124" s="29">
        <v>476</v>
      </c>
      <c r="J124" s="29"/>
      <c r="K124" s="34" t="s">
        <v>32</v>
      </c>
      <c r="L124" s="30">
        <v>6714</v>
      </c>
      <c r="M124" s="56">
        <f>SUM(N124:O124)</f>
        <v>17</v>
      </c>
      <c r="N124" s="60"/>
      <c r="O124" s="56">
        <v>17</v>
      </c>
      <c r="P124" s="41">
        <f>SUM(Q124:R124)</f>
        <v>1</v>
      </c>
      <c r="Q124" s="41">
        <v>1</v>
      </c>
      <c r="R124" s="41"/>
      <c r="S124" s="61" t="s">
        <v>285</v>
      </c>
      <c r="T124" s="48"/>
      <c r="U124" s="13"/>
    </row>
    <row r="125" spans="1:21" ht="20.100000000000001" customHeight="1" x14ac:dyDescent="0.15">
      <c r="A125" s="45"/>
      <c r="B125" s="14"/>
      <c r="C125" s="15"/>
      <c r="D125" s="52"/>
      <c r="E125" s="16"/>
      <c r="F125" s="16"/>
      <c r="G125" s="16"/>
      <c r="H125" s="16"/>
      <c r="I125" s="16"/>
      <c r="J125" s="16"/>
      <c r="K125" s="33"/>
      <c r="L125" s="17"/>
      <c r="M125" s="56">
        <f t="shared" ref="M125" si="48">SUM(N125:O125)</f>
        <v>0</v>
      </c>
      <c r="N125" s="18"/>
      <c r="O125" s="39"/>
      <c r="P125" s="38">
        <f t="shared" ref="P125" si="49">SUM(Q125:R125)</f>
        <v>17</v>
      </c>
      <c r="Q125" s="36"/>
      <c r="R125" s="36">
        <v>17</v>
      </c>
      <c r="S125" s="19" t="s">
        <v>31</v>
      </c>
      <c r="T125" s="49"/>
      <c r="U125" s="20"/>
    </row>
    <row r="126" spans="1:21" ht="20.100000000000001" customHeight="1" thickBot="1" x14ac:dyDescent="0.2">
      <c r="A126" s="43"/>
      <c r="B126" s="24"/>
      <c r="C126" s="25"/>
      <c r="D126" s="53"/>
      <c r="E126" s="24"/>
      <c r="F126" s="24"/>
      <c r="G126" s="24"/>
      <c r="H126" s="24"/>
      <c r="I126" s="24"/>
      <c r="J126" s="24"/>
      <c r="K126" s="64">
        <f>COUNT(L124:L125)</f>
        <v>1</v>
      </c>
      <c r="L126" s="26" t="str">
        <f>K126&amp;"필지"</f>
        <v>1필지</v>
      </c>
      <c r="M126" s="35">
        <f>SUM(M124:M125)</f>
        <v>17</v>
      </c>
      <c r="N126" s="27"/>
      <c r="O126" s="40">
        <f>SUM(O124:O125)</f>
        <v>17</v>
      </c>
      <c r="P126" s="35">
        <f t="shared" ref="P126" si="50">SUM(Q126:R126)</f>
        <v>18</v>
      </c>
      <c r="Q126" s="32">
        <f>SUM(Q124:Q125)</f>
        <v>1</v>
      </c>
      <c r="R126" s="28">
        <f>SUM(R124:R125)</f>
        <v>17</v>
      </c>
      <c r="S126" s="63">
        <f>P126-M126</f>
        <v>1</v>
      </c>
      <c r="T126" s="50" t="s">
        <v>286</v>
      </c>
      <c r="U126" s="31"/>
    </row>
    <row r="127" spans="1:21" ht="19.5" customHeight="1" x14ac:dyDescent="0.15">
      <c r="A127" s="44">
        <v>19</v>
      </c>
      <c r="B127" s="11" t="s">
        <v>45</v>
      </c>
      <c r="C127" s="12">
        <v>133</v>
      </c>
      <c r="D127" s="54" t="s">
        <v>287</v>
      </c>
      <c r="E127" s="34" t="s">
        <v>187</v>
      </c>
      <c r="F127" s="34" t="s">
        <v>263</v>
      </c>
      <c r="G127" s="34"/>
      <c r="H127" s="34" t="s">
        <v>250</v>
      </c>
      <c r="I127" s="29">
        <v>140</v>
      </c>
      <c r="J127" s="29">
        <v>2</v>
      </c>
      <c r="K127" s="34" t="s">
        <v>205</v>
      </c>
      <c r="L127" s="30">
        <v>1128</v>
      </c>
      <c r="M127" s="56">
        <f>SUM(N127:O127)</f>
        <v>1128</v>
      </c>
      <c r="N127" s="60"/>
      <c r="O127" s="56">
        <v>1128</v>
      </c>
      <c r="P127" s="41">
        <f>SUM(Q127:R127)</f>
        <v>0.6</v>
      </c>
      <c r="Q127" s="41">
        <v>0.6</v>
      </c>
      <c r="R127" s="41"/>
      <c r="S127" s="61" t="s">
        <v>288</v>
      </c>
      <c r="T127" s="48"/>
      <c r="U127" s="13"/>
    </row>
    <row r="128" spans="1:21" ht="20.100000000000001" customHeight="1" x14ac:dyDescent="0.15">
      <c r="A128" s="45"/>
      <c r="B128" s="14"/>
      <c r="C128" s="15"/>
      <c r="D128" s="52"/>
      <c r="E128" s="16"/>
      <c r="F128" s="16"/>
      <c r="G128" s="16"/>
      <c r="H128" s="16"/>
      <c r="I128" s="16"/>
      <c r="J128" s="16"/>
      <c r="K128" s="33"/>
      <c r="L128" s="17"/>
      <c r="M128" s="56"/>
      <c r="N128" s="18"/>
      <c r="O128" s="39"/>
      <c r="P128" s="38">
        <f t="shared" ref="P128:P130" si="51">SUM(Q128:R128)</f>
        <v>1127.4000000000001</v>
      </c>
      <c r="Q128" s="36"/>
      <c r="R128" s="36">
        <v>1127.4000000000001</v>
      </c>
      <c r="S128" s="19" t="s">
        <v>289</v>
      </c>
      <c r="T128" s="49"/>
      <c r="U128" s="20"/>
    </row>
    <row r="129" spans="1:21" ht="20.100000000000001" customHeight="1" x14ac:dyDescent="0.15">
      <c r="A129" s="45"/>
      <c r="B129" s="14"/>
      <c r="C129" s="15"/>
      <c r="D129" s="52"/>
      <c r="E129" s="16"/>
      <c r="F129" s="16"/>
      <c r="G129" s="16"/>
      <c r="H129" s="33" t="s">
        <v>250</v>
      </c>
      <c r="I129" s="16">
        <v>140</v>
      </c>
      <c r="J129" s="16">
        <v>3</v>
      </c>
      <c r="K129" s="33" t="s">
        <v>251</v>
      </c>
      <c r="L129" s="17">
        <v>300</v>
      </c>
      <c r="M129" s="56">
        <f t="shared" ref="M129:M130" si="52">SUM(N129:O129)</f>
        <v>300</v>
      </c>
      <c r="N129" s="18"/>
      <c r="O129" s="39">
        <v>300</v>
      </c>
      <c r="P129" s="38">
        <f t="shared" si="51"/>
        <v>300</v>
      </c>
      <c r="Q129" s="36"/>
      <c r="R129" s="36">
        <v>300</v>
      </c>
      <c r="S129" s="19" t="s">
        <v>289</v>
      </c>
      <c r="T129" s="49"/>
      <c r="U129" s="20"/>
    </row>
    <row r="130" spans="1:21" ht="20.100000000000001" customHeight="1" x14ac:dyDescent="0.15">
      <c r="A130" s="45"/>
      <c r="B130" s="14"/>
      <c r="C130" s="15"/>
      <c r="D130" s="52"/>
      <c r="E130" s="16"/>
      <c r="F130" s="16"/>
      <c r="G130" s="16"/>
      <c r="H130" s="33" t="s">
        <v>250</v>
      </c>
      <c r="I130" s="16">
        <v>140</v>
      </c>
      <c r="J130" s="16">
        <v>4</v>
      </c>
      <c r="K130" s="33" t="s">
        <v>251</v>
      </c>
      <c r="L130" s="17">
        <v>137</v>
      </c>
      <c r="M130" s="56">
        <f t="shared" si="52"/>
        <v>137</v>
      </c>
      <c r="N130" s="18"/>
      <c r="O130" s="39">
        <v>137</v>
      </c>
      <c r="P130" s="38">
        <f t="shared" si="51"/>
        <v>137</v>
      </c>
      <c r="Q130" s="36"/>
      <c r="R130" s="36">
        <v>137</v>
      </c>
      <c r="S130" s="19" t="s">
        <v>289</v>
      </c>
      <c r="T130" s="49"/>
      <c r="U130" s="20"/>
    </row>
    <row r="131" spans="1:21" ht="20.100000000000001" customHeight="1" thickBot="1" x14ac:dyDescent="0.2">
      <c r="A131" s="43"/>
      <c r="B131" s="24"/>
      <c r="C131" s="25"/>
      <c r="D131" s="53"/>
      <c r="E131" s="24"/>
      <c r="F131" s="24"/>
      <c r="G131" s="24"/>
      <c r="H131" s="24"/>
      <c r="I131" s="24"/>
      <c r="J131" s="24"/>
      <c r="K131" s="64">
        <f>COUNT(L127:L130)</f>
        <v>3</v>
      </c>
      <c r="L131" s="26" t="str">
        <f>K131&amp;"필지"</f>
        <v>3필지</v>
      </c>
      <c r="M131" s="35">
        <f>SUM(M127:M130)</f>
        <v>1565</v>
      </c>
      <c r="N131" s="27"/>
      <c r="O131" s="40">
        <f>SUM(O127:O130)</f>
        <v>1565</v>
      </c>
      <c r="P131" s="35">
        <f t="shared" ref="P131" si="53">SUM(Q131:R131)</f>
        <v>1565</v>
      </c>
      <c r="Q131" s="32">
        <f>SUM(Q127:Q130)</f>
        <v>0.6</v>
      </c>
      <c r="R131" s="28">
        <f>SUM(R127:R130)</f>
        <v>1564.4</v>
      </c>
      <c r="S131" s="63">
        <f>P131-M131</f>
        <v>0</v>
      </c>
      <c r="T131" s="50" t="s">
        <v>62</v>
      </c>
      <c r="U131" s="31"/>
    </row>
    <row r="132" spans="1:21" ht="19.5" customHeight="1" x14ac:dyDescent="0.15">
      <c r="A132" s="44">
        <v>20</v>
      </c>
      <c r="B132" s="11" t="s">
        <v>45</v>
      </c>
      <c r="C132" s="12">
        <v>141</v>
      </c>
      <c r="D132" s="54" t="s">
        <v>535</v>
      </c>
      <c r="E132" s="34" t="s">
        <v>187</v>
      </c>
      <c r="F132" s="34" t="s">
        <v>290</v>
      </c>
      <c r="G132" s="34" t="s">
        <v>291</v>
      </c>
      <c r="H132" s="29"/>
      <c r="I132" s="29">
        <v>237</v>
      </c>
      <c r="J132" s="29"/>
      <c r="K132" s="34" t="s">
        <v>47</v>
      </c>
      <c r="L132" s="30">
        <v>1881</v>
      </c>
      <c r="M132" s="56">
        <f>SUM(N132:O132)</f>
        <v>1881</v>
      </c>
      <c r="N132" s="60"/>
      <c r="O132" s="56">
        <v>1881</v>
      </c>
      <c r="P132" s="41">
        <f>SUM(Q132:R132)</f>
        <v>61</v>
      </c>
      <c r="Q132" s="41">
        <v>61</v>
      </c>
      <c r="R132" s="41"/>
      <c r="S132" s="61" t="s">
        <v>266</v>
      </c>
      <c r="T132" s="48"/>
      <c r="U132" s="13"/>
    </row>
    <row r="133" spans="1:21" ht="19.5" customHeight="1" x14ac:dyDescent="0.15">
      <c r="A133" s="71"/>
      <c r="B133" s="72"/>
      <c r="C133" s="73"/>
      <c r="D133" s="54"/>
      <c r="E133" s="34"/>
      <c r="F133" s="34"/>
      <c r="G133" s="34"/>
      <c r="H133" s="29"/>
      <c r="I133" s="29"/>
      <c r="J133" s="29"/>
      <c r="K133" s="34"/>
      <c r="L133" s="30"/>
      <c r="M133" s="56"/>
      <c r="N133" s="60"/>
      <c r="O133" s="56"/>
      <c r="P133" s="41">
        <f t="shared" ref="P133:P136" si="54">SUM(Q133:R133)</f>
        <v>22</v>
      </c>
      <c r="Q133" s="41">
        <v>22</v>
      </c>
      <c r="R133" s="41"/>
      <c r="S133" s="61" t="s">
        <v>292</v>
      </c>
      <c r="T133" s="74"/>
      <c r="U133" s="75"/>
    </row>
    <row r="134" spans="1:21" ht="19.5" customHeight="1" x14ac:dyDescent="0.15">
      <c r="A134" s="71"/>
      <c r="B134" s="72"/>
      <c r="C134" s="73"/>
      <c r="D134" s="54"/>
      <c r="E134" s="34"/>
      <c r="F134" s="34"/>
      <c r="G134" s="34"/>
      <c r="H134" s="29"/>
      <c r="I134" s="29"/>
      <c r="J134" s="29"/>
      <c r="K134" s="34"/>
      <c r="L134" s="30"/>
      <c r="M134" s="56"/>
      <c r="N134" s="60"/>
      <c r="O134" s="56"/>
      <c r="P134" s="41">
        <f t="shared" si="54"/>
        <v>138.80000000000001</v>
      </c>
      <c r="Q134" s="41">
        <v>138.80000000000001</v>
      </c>
      <c r="R134" s="41"/>
      <c r="S134" s="61" t="s">
        <v>268</v>
      </c>
      <c r="T134" s="74"/>
      <c r="U134" s="75"/>
    </row>
    <row r="135" spans="1:21" ht="19.5" customHeight="1" x14ac:dyDescent="0.15">
      <c r="A135" s="71"/>
      <c r="B135" s="72"/>
      <c r="C135" s="73"/>
      <c r="D135" s="54"/>
      <c r="E135" s="34"/>
      <c r="F135" s="34"/>
      <c r="G135" s="34"/>
      <c r="H135" s="29"/>
      <c r="I135" s="29"/>
      <c r="J135" s="29"/>
      <c r="K135" s="34"/>
      <c r="L135" s="30"/>
      <c r="M135" s="56"/>
      <c r="N135" s="60"/>
      <c r="O135" s="56"/>
      <c r="P135" s="41">
        <f t="shared" si="54"/>
        <v>34.200000000000003</v>
      </c>
      <c r="Q135" s="41">
        <v>34.200000000000003</v>
      </c>
      <c r="R135" s="41"/>
      <c r="S135" s="61" t="s">
        <v>293</v>
      </c>
      <c r="T135" s="74"/>
      <c r="U135" s="75"/>
    </row>
    <row r="136" spans="1:21" ht="20.100000000000001" customHeight="1" x14ac:dyDescent="0.15">
      <c r="A136" s="45"/>
      <c r="B136" s="14"/>
      <c r="C136" s="15"/>
      <c r="D136" s="52"/>
      <c r="E136" s="16"/>
      <c r="F136" s="16"/>
      <c r="G136" s="16"/>
      <c r="H136" s="16"/>
      <c r="I136" s="16"/>
      <c r="J136" s="16"/>
      <c r="K136" s="33"/>
      <c r="L136" s="17"/>
      <c r="M136" s="56"/>
      <c r="N136" s="18"/>
      <c r="O136" s="39"/>
      <c r="P136" s="38">
        <f t="shared" si="54"/>
        <v>1625</v>
      </c>
      <c r="Q136" s="36"/>
      <c r="R136" s="36">
        <v>1625</v>
      </c>
      <c r="S136" s="19" t="s">
        <v>31</v>
      </c>
      <c r="T136" s="49"/>
      <c r="U136" s="20"/>
    </row>
    <row r="137" spans="1:21" ht="20.100000000000001" customHeight="1" thickBot="1" x14ac:dyDescent="0.2">
      <c r="A137" s="43"/>
      <c r="B137" s="24"/>
      <c r="C137" s="25"/>
      <c r="D137" s="53"/>
      <c r="E137" s="24"/>
      <c r="F137" s="24"/>
      <c r="G137" s="24"/>
      <c r="H137" s="24"/>
      <c r="I137" s="24"/>
      <c r="J137" s="24"/>
      <c r="K137" s="64">
        <f>COUNT(L132:L136)</f>
        <v>1</v>
      </c>
      <c r="L137" s="26" t="str">
        <f>K137&amp;"필지"</f>
        <v>1필지</v>
      </c>
      <c r="M137" s="35">
        <f>SUM(M132:M136)</f>
        <v>1881</v>
      </c>
      <c r="N137" s="27"/>
      <c r="O137" s="40">
        <f>SUM(O132:O136)</f>
        <v>1881</v>
      </c>
      <c r="P137" s="35">
        <f t="shared" ref="P137" si="55">SUM(Q137:R137)</f>
        <v>1881</v>
      </c>
      <c r="Q137" s="32">
        <f>SUM(Q132:Q136)</f>
        <v>256</v>
      </c>
      <c r="R137" s="28">
        <f>SUM(R132:R136)</f>
        <v>1625</v>
      </c>
      <c r="S137" s="63">
        <f>P137-M137</f>
        <v>0</v>
      </c>
      <c r="T137" s="50" t="s">
        <v>62</v>
      </c>
      <c r="U137" s="31"/>
    </row>
    <row r="138" spans="1:21" ht="19.5" customHeight="1" x14ac:dyDescent="0.15">
      <c r="A138" s="44">
        <v>21</v>
      </c>
      <c r="B138" s="11" t="s">
        <v>45</v>
      </c>
      <c r="C138" s="12">
        <v>147</v>
      </c>
      <c r="D138" s="54" t="s">
        <v>294</v>
      </c>
      <c r="E138" s="34" t="s">
        <v>187</v>
      </c>
      <c r="F138" s="34" t="s">
        <v>283</v>
      </c>
      <c r="G138" s="34" t="s">
        <v>284</v>
      </c>
      <c r="H138" s="29"/>
      <c r="I138" s="29">
        <v>477</v>
      </c>
      <c r="J138" s="29"/>
      <c r="K138" s="34" t="s">
        <v>295</v>
      </c>
      <c r="L138" s="30">
        <v>426</v>
      </c>
      <c r="M138" s="56">
        <f>SUM(N138:O138)</f>
        <v>426</v>
      </c>
      <c r="N138" s="60"/>
      <c r="O138" s="56">
        <v>426</v>
      </c>
      <c r="P138" s="41">
        <f>SUM(Q138:R138)</f>
        <v>426</v>
      </c>
      <c r="Q138" s="41">
        <v>426</v>
      </c>
      <c r="R138" s="41"/>
      <c r="S138" s="61" t="s">
        <v>246</v>
      </c>
      <c r="T138" s="48"/>
      <c r="U138" s="13"/>
    </row>
    <row r="139" spans="1:21" ht="20.100000000000001" customHeight="1" thickBot="1" x14ac:dyDescent="0.2">
      <c r="A139" s="43"/>
      <c r="B139" s="24"/>
      <c r="C139" s="25"/>
      <c r="D139" s="53"/>
      <c r="E139" s="24"/>
      <c r="F139" s="24"/>
      <c r="G139" s="24"/>
      <c r="H139" s="24"/>
      <c r="I139" s="24"/>
      <c r="J139" s="24"/>
      <c r="K139" s="64">
        <f>COUNT(L138:L138)</f>
        <v>1</v>
      </c>
      <c r="L139" s="26" t="str">
        <f>K139&amp;"필지"</f>
        <v>1필지</v>
      </c>
      <c r="M139" s="35">
        <f>SUM(M138:M138)</f>
        <v>426</v>
      </c>
      <c r="N139" s="27"/>
      <c r="O139" s="40">
        <f>SUM(O138:O138)</f>
        <v>426</v>
      </c>
      <c r="P139" s="35">
        <f t="shared" ref="P139" si="56">SUM(Q139:R139)</f>
        <v>426</v>
      </c>
      <c r="Q139" s="32">
        <f>SUM(Q138:Q138)</f>
        <v>426</v>
      </c>
      <c r="R139" s="28">
        <f>SUM(R138:R138)</f>
        <v>0</v>
      </c>
      <c r="S139" s="63">
        <f>P139-M139</f>
        <v>0</v>
      </c>
      <c r="T139" s="50" t="s">
        <v>62</v>
      </c>
      <c r="U139" s="31"/>
    </row>
    <row r="140" spans="1:21" ht="19.5" customHeight="1" x14ac:dyDescent="0.15">
      <c r="A140" s="44">
        <v>22</v>
      </c>
      <c r="B140" s="11" t="s">
        <v>49</v>
      </c>
      <c r="C140" s="12">
        <v>31</v>
      </c>
      <c r="D140" s="54" t="s">
        <v>296</v>
      </c>
      <c r="E140" s="34" t="s">
        <v>187</v>
      </c>
      <c r="F140" s="34" t="s">
        <v>196</v>
      </c>
      <c r="G140" s="34" t="s">
        <v>197</v>
      </c>
      <c r="H140" s="29"/>
      <c r="I140" s="29">
        <v>191</v>
      </c>
      <c r="J140" s="29">
        <v>19</v>
      </c>
      <c r="K140" s="34" t="s">
        <v>251</v>
      </c>
      <c r="L140" s="30">
        <v>2618</v>
      </c>
      <c r="M140" s="56">
        <f>SUM(N140:O140)</f>
        <v>180</v>
      </c>
      <c r="N140" s="60"/>
      <c r="O140" s="56">
        <v>180</v>
      </c>
      <c r="P140" s="38">
        <f>SUM(Q140:R140)</f>
        <v>177.3</v>
      </c>
      <c r="Q140" s="38"/>
      <c r="R140" s="38">
        <v>177.3</v>
      </c>
      <c r="S140" s="61" t="s">
        <v>289</v>
      </c>
      <c r="T140" s="48"/>
      <c r="U140" s="13"/>
    </row>
    <row r="141" spans="1:21" ht="20.100000000000001" customHeight="1" x14ac:dyDescent="0.15">
      <c r="A141" s="45"/>
      <c r="B141" s="14"/>
      <c r="C141" s="15"/>
      <c r="D141" s="52"/>
      <c r="E141" s="16"/>
      <c r="F141" s="16"/>
      <c r="G141" s="16"/>
      <c r="H141" s="16"/>
      <c r="I141" s="16">
        <v>191</v>
      </c>
      <c r="J141" s="16">
        <v>22</v>
      </c>
      <c r="K141" s="33" t="s">
        <v>242</v>
      </c>
      <c r="L141" s="17">
        <v>3098</v>
      </c>
      <c r="M141" s="56"/>
      <c r="N141" s="18"/>
      <c r="O141" s="39"/>
      <c r="P141" s="38">
        <f t="shared" ref="P141:P146" si="57">SUM(Q141:R141)</f>
        <v>88.2</v>
      </c>
      <c r="Q141" s="36"/>
      <c r="R141" s="36">
        <v>88.2</v>
      </c>
      <c r="S141" s="19" t="s">
        <v>31</v>
      </c>
      <c r="T141" s="49"/>
      <c r="U141" s="20"/>
    </row>
    <row r="142" spans="1:21" ht="20.100000000000001" customHeight="1" x14ac:dyDescent="0.15">
      <c r="A142" s="45"/>
      <c r="B142" s="14"/>
      <c r="C142" s="15"/>
      <c r="D142" s="52"/>
      <c r="E142" s="16"/>
      <c r="F142" s="16"/>
      <c r="G142" s="16"/>
      <c r="H142" s="16"/>
      <c r="I142" s="16">
        <v>193</v>
      </c>
      <c r="J142" s="16">
        <v>2</v>
      </c>
      <c r="K142" s="33" t="s">
        <v>256</v>
      </c>
      <c r="L142" s="17">
        <v>14724</v>
      </c>
      <c r="M142" s="56">
        <f t="shared" ref="M142:M144" si="58">SUM(N142:O142)</f>
        <v>2823</v>
      </c>
      <c r="N142" s="18"/>
      <c r="O142" s="39">
        <v>2823</v>
      </c>
      <c r="P142" s="41">
        <f t="shared" si="57"/>
        <v>142.69999999999999</v>
      </c>
      <c r="Q142" s="37">
        <v>142.69999999999999</v>
      </c>
      <c r="R142" s="37"/>
      <c r="S142" s="19" t="s">
        <v>297</v>
      </c>
      <c r="T142" s="49"/>
      <c r="U142" s="20"/>
    </row>
    <row r="143" spans="1:21" ht="20.100000000000001" customHeight="1" x14ac:dyDescent="0.15">
      <c r="A143" s="45"/>
      <c r="B143" s="14"/>
      <c r="C143" s="15"/>
      <c r="D143" s="52"/>
      <c r="E143" s="16"/>
      <c r="F143" s="16"/>
      <c r="G143" s="16"/>
      <c r="H143" s="16"/>
      <c r="I143" s="16">
        <v>193</v>
      </c>
      <c r="J143" s="16">
        <v>1</v>
      </c>
      <c r="K143" s="33" t="s">
        <v>251</v>
      </c>
      <c r="L143" s="17">
        <v>4324</v>
      </c>
      <c r="M143" s="56">
        <f t="shared" si="58"/>
        <v>104</v>
      </c>
      <c r="N143" s="18"/>
      <c r="O143" s="39">
        <v>104</v>
      </c>
      <c r="P143" s="41">
        <f t="shared" si="57"/>
        <v>83.4</v>
      </c>
      <c r="Q143" s="37">
        <v>83.4</v>
      </c>
      <c r="R143" s="37"/>
      <c r="S143" s="19" t="s">
        <v>298</v>
      </c>
      <c r="T143" s="49"/>
      <c r="U143" s="20"/>
    </row>
    <row r="144" spans="1:21" ht="20.100000000000001" customHeight="1" x14ac:dyDescent="0.15">
      <c r="A144" s="45"/>
      <c r="B144" s="14"/>
      <c r="C144" s="15"/>
      <c r="D144" s="52"/>
      <c r="E144" s="16"/>
      <c r="F144" s="16"/>
      <c r="G144" s="16"/>
      <c r="H144" s="16"/>
      <c r="I144" s="16">
        <v>193</v>
      </c>
      <c r="J144" s="16">
        <v>3</v>
      </c>
      <c r="K144" s="33" t="s">
        <v>242</v>
      </c>
      <c r="L144" s="17">
        <v>595</v>
      </c>
      <c r="M144" s="56">
        <f t="shared" si="58"/>
        <v>193</v>
      </c>
      <c r="N144" s="18"/>
      <c r="O144" s="39">
        <v>193</v>
      </c>
      <c r="P144" s="41">
        <f t="shared" si="57"/>
        <v>95.1</v>
      </c>
      <c r="Q144" s="37">
        <v>95.1</v>
      </c>
      <c r="R144" s="37"/>
      <c r="S144" s="19" t="s">
        <v>299</v>
      </c>
      <c r="T144" s="49"/>
      <c r="U144" s="20"/>
    </row>
    <row r="145" spans="1:21" ht="20.100000000000001" customHeight="1" x14ac:dyDescent="0.15">
      <c r="A145" s="45"/>
      <c r="B145" s="14"/>
      <c r="C145" s="15"/>
      <c r="D145" s="52"/>
      <c r="E145" s="16"/>
      <c r="F145" s="16"/>
      <c r="G145" s="16"/>
      <c r="H145" s="16"/>
      <c r="I145" s="16"/>
      <c r="J145" s="16"/>
      <c r="K145" s="33"/>
      <c r="L145" s="17"/>
      <c r="M145" s="56"/>
      <c r="N145" s="18"/>
      <c r="O145" s="39"/>
      <c r="P145" s="41">
        <f t="shared" si="57"/>
        <v>62.1</v>
      </c>
      <c r="Q145" s="37">
        <v>62.1</v>
      </c>
      <c r="R145" s="37"/>
      <c r="S145" s="19" t="s">
        <v>266</v>
      </c>
      <c r="T145" s="49"/>
      <c r="U145" s="20"/>
    </row>
    <row r="146" spans="1:21" ht="20.100000000000001" customHeight="1" x14ac:dyDescent="0.15">
      <c r="A146" s="45"/>
      <c r="B146" s="14"/>
      <c r="C146" s="15"/>
      <c r="D146" s="52"/>
      <c r="E146" s="16"/>
      <c r="F146" s="16"/>
      <c r="G146" s="16"/>
      <c r="H146" s="16"/>
      <c r="I146" s="16"/>
      <c r="J146" s="16"/>
      <c r="K146" s="33"/>
      <c r="L146" s="17"/>
      <c r="M146" s="56"/>
      <c r="N146" s="18"/>
      <c r="O146" s="39"/>
      <c r="P146" s="38">
        <f t="shared" si="57"/>
        <v>2730.4</v>
      </c>
      <c r="Q146" s="36"/>
      <c r="R146" s="36">
        <v>2730.4</v>
      </c>
      <c r="S146" s="19" t="s">
        <v>31</v>
      </c>
      <c r="T146" s="49"/>
      <c r="U146" s="20"/>
    </row>
    <row r="147" spans="1:21" ht="20.100000000000001" customHeight="1" thickBot="1" x14ac:dyDescent="0.2">
      <c r="A147" s="43"/>
      <c r="B147" s="24"/>
      <c r="C147" s="25"/>
      <c r="D147" s="53"/>
      <c r="E147" s="24"/>
      <c r="F147" s="24"/>
      <c r="G147" s="24"/>
      <c r="H147" s="24"/>
      <c r="I147" s="24"/>
      <c r="J147" s="24"/>
      <c r="K147" s="64">
        <f>COUNT(L140:L146)</f>
        <v>5</v>
      </c>
      <c r="L147" s="26" t="s">
        <v>300</v>
      </c>
      <c r="M147" s="35">
        <f>SUM(M140:M146)</f>
        <v>3300</v>
      </c>
      <c r="N147" s="27"/>
      <c r="O147" s="40">
        <f>SUM(O140:O146)</f>
        <v>3300</v>
      </c>
      <c r="P147" s="35">
        <f t="shared" ref="P147" si="59">SUM(Q147:R147)</f>
        <v>3379.2000000000003</v>
      </c>
      <c r="Q147" s="32">
        <f>SUM(Q140:Q146)</f>
        <v>383.3</v>
      </c>
      <c r="R147" s="28">
        <f>SUM(R140:R146)</f>
        <v>2995.9</v>
      </c>
      <c r="S147" s="63">
        <f>P147-M147</f>
        <v>79.200000000000273</v>
      </c>
      <c r="T147" s="50" t="s">
        <v>302</v>
      </c>
      <c r="U147" s="31"/>
    </row>
    <row r="148" spans="1:21" ht="19.5" customHeight="1" x14ac:dyDescent="0.15">
      <c r="A148" s="44">
        <v>23</v>
      </c>
      <c r="B148" s="11" t="s">
        <v>49</v>
      </c>
      <c r="C148" s="12">
        <v>32</v>
      </c>
      <c r="D148" s="54" t="s">
        <v>301</v>
      </c>
      <c r="E148" s="34" t="s">
        <v>187</v>
      </c>
      <c r="F148" s="34" t="s">
        <v>290</v>
      </c>
      <c r="G148" s="34" t="s">
        <v>291</v>
      </c>
      <c r="H148" s="29"/>
      <c r="I148" s="29">
        <v>129</v>
      </c>
      <c r="J148" s="29">
        <v>2</v>
      </c>
      <c r="K148" s="34" t="s">
        <v>51</v>
      </c>
      <c r="L148" s="30">
        <v>4303</v>
      </c>
      <c r="M148" s="56">
        <f>SUM(N148:O148)</f>
        <v>690</v>
      </c>
      <c r="N148" s="60"/>
      <c r="O148" s="56">
        <v>690</v>
      </c>
      <c r="P148" s="38">
        <f>SUM(Q148:R148)</f>
        <v>769.2</v>
      </c>
      <c r="Q148" s="38"/>
      <c r="R148" s="38">
        <v>769.2</v>
      </c>
      <c r="S148" s="61" t="s">
        <v>289</v>
      </c>
      <c r="T148" s="48"/>
      <c r="U148" s="13"/>
    </row>
    <row r="149" spans="1:21" ht="20.100000000000001" customHeight="1" x14ac:dyDescent="0.15">
      <c r="A149" s="45"/>
      <c r="B149" s="14"/>
      <c r="C149" s="15"/>
      <c r="D149" s="52"/>
      <c r="E149" s="16"/>
      <c r="F149" s="16"/>
      <c r="G149" s="16"/>
      <c r="H149" s="16"/>
      <c r="I149" s="16">
        <v>131</v>
      </c>
      <c r="J149" s="16">
        <v>2</v>
      </c>
      <c r="K149" s="33" t="s">
        <v>256</v>
      </c>
      <c r="L149" s="17">
        <v>1071</v>
      </c>
      <c r="M149" s="56">
        <f t="shared" ref="M149" si="60">SUM(N149:O149)</f>
        <v>840</v>
      </c>
      <c r="N149" s="18"/>
      <c r="O149" s="39">
        <v>840</v>
      </c>
      <c r="P149" s="41">
        <f t="shared" ref="P149:P150" si="61">SUM(Q149:R149)</f>
        <v>130.1</v>
      </c>
      <c r="Q149" s="37">
        <v>130.1</v>
      </c>
      <c r="R149" s="37"/>
      <c r="S149" s="19" t="s">
        <v>297</v>
      </c>
      <c r="T149" s="49"/>
      <c r="U149" s="20"/>
    </row>
    <row r="150" spans="1:21" ht="20.100000000000001" customHeight="1" x14ac:dyDescent="0.15">
      <c r="A150" s="45"/>
      <c r="B150" s="14"/>
      <c r="C150" s="15"/>
      <c r="D150" s="52"/>
      <c r="E150" s="16"/>
      <c r="F150" s="16"/>
      <c r="G150" s="16"/>
      <c r="H150" s="16"/>
      <c r="I150" s="16"/>
      <c r="J150" s="16"/>
      <c r="K150" s="33"/>
      <c r="L150" s="17"/>
      <c r="M150" s="56"/>
      <c r="N150" s="18"/>
      <c r="O150" s="39"/>
      <c r="P150" s="38">
        <f t="shared" si="61"/>
        <v>642.20000000000005</v>
      </c>
      <c r="Q150" s="36"/>
      <c r="R150" s="36">
        <v>642.20000000000005</v>
      </c>
      <c r="S150" s="19" t="s">
        <v>289</v>
      </c>
      <c r="T150" s="49"/>
      <c r="U150" s="20"/>
    </row>
    <row r="151" spans="1:21" ht="20.100000000000001" customHeight="1" thickBot="1" x14ac:dyDescent="0.2">
      <c r="A151" s="43"/>
      <c r="B151" s="24"/>
      <c r="C151" s="25"/>
      <c r="D151" s="53"/>
      <c r="E151" s="24"/>
      <c r="F151" s="24"/>
      <c r="G151" s="24"/>
      <c r="H151" s="24"/>
      <c r="I151" s="24"/>
      <c r="J151" s="24"/>
      <c r="K151" s="64">
        <f>COUNT(L148:L150)</f>
        <v>2</v>
      </c>
      <c r="L151" s="26" t="str">
        <f>K151&amp;"필지"</f>
        <v>2필지</v>
      </c>
      <c r="M151" s="35">
        <f>SUM(M148:M150)</f>
        <v>1530</v>
      </c>
      <c r="N151" s="27"/>
      <c r="O151" s="40">
        <f>SUM(O148:O150)</f>
        <v>1530</v>
      </c>
      <c r="P151" s="35">
        <f t="shared" ref="P151" si="62">SUM(Q151:R151)</f>
        <v>1541.5</v>
      </c>
      <c r="Q151" s="32">
        <f>SUM(Q148:Q150)</f>
        <v>130.1</v>
      </c>
      <c r="R151" s="28">
        <f>SUM(R148:R150)</f>
        <v>1411.4</v>
      </c>
      <c r="S151" s="63">
        <f>P151-M151</f>
        <v>11.5</v>
      </c>
      <c r="T151" s="50" t="s">
        <v>303</v>
      </c>
      <c r="U151" s="31"/>
    </row>
    <row r="152" spans="1:21" ht="19.5" customHeight="1" x14ac:dyDescent="0.15">
      <c r="A152" s="44">
        <v>24</v>
      </c>
      <c r="B152" s="11" t="s">
        <v>49</v>
      </c>
      <c r="C152" s="12">
        <v>33</v>
      </c>
      <c r="D152" s="54" t="s">
        <v>304</v>
      </c>
      <c r="E152" s="34" t="s">
        <v>187</v>
      </c>
      <c r="F152" s="34" t="s">
        <v>236</v>
      </c>
      <c r="G152" s="34"/>
      <c r="H152" s="34" t="s">
        <v>250</v>
      </c>
      <c r="I152" s="29">
        <v>63</v>
      </c>
      <c r="J152" s="29">
        <v>1</v>
      </c>
      <c r="K152" s="34" t="s">
        <v>251</v>
      </c>
      <c r="L152" s="30">
        <v>1455174</v>
      </c>
      <c r="M152" s="56"/>
      <c r="N152" s="60"/>
      <c r="O152" s="56"/>
      <c r="P152" s="41">
        <f>SUM(Q152:R152)</f>
        <v>0.2</v>
      </c>
      <c r="Q152" s="41">
        <v>0.2</v>
      </c>
      <c r="R152" s="41"/>
      <c r="S152" s="61" t="s">
        <v>307</v>
      </c>
      <c r="T152" s="48"/>
      <c r="U152" s="13"/>
    </row>
    <row r="153" spans="1:21" ht="20.100000000000001" customHeight="1" x14ac:dyDescent="0.15">
      <c r="A153" s="45"/>
      <c r="B153" s="14"/>
      <c r="C153" s="15"/>
      <c r="D153" s="52"/>
      <c r="E153" s="16"/>
      <c r="F153" s="16"/>
      <c r="G153" s="16"/>
      <c r="H153" s="33" t="s">
        <v>250</v>
      </c>
      <c r="I153" s="16">
        <v>63</v>
      </c>
      <c r="J153" s="16">
        <v>6</v>
      </c>
      <c r="K153" s="33" t="s">
        <v>251</v>
      </c>
      <c r="L153" s="17">
        <v>351174</v>
      </c>
      <c r="M153" s="56">
        <f t="shared" ref="M153" si="63">SUM(N153:O153)</f>
        <v>900</v>
      </c>
      <c r="N153" s="18"/>
      <c r="O153" s="39">
        <v>900</v>
      </c>
      <c r="P153" s="38">
        <f t="shared" ref="P153" si="64">SUM(Q153:R153)</f>
        <v>416.6</v>
      </c>
      <c r="Q153" s="36"/>
      <c r="R153" s="36">
        <v>416.6</v>
      </c>
      <c r="S153" s="19" t="s">
        <v>289</v>
      </c>
      <c r="T153" s="49"/>
      <c r="U153" s="20"/>
    </row>
    <row r="154" spans="1:21" ht="20.100000000000001" customHeight="1" thickBot="1" x14ac:dyDescent="0.2">
      <c r="A154" s="43"/>
      <c r="B154" s="24"/>
      <c r="C154" s="25"/>
      <c r="D154" s="53"/>
      <c r="E154" s="24"/>
      <c r="F154" s="24"/>
      <c r="G154" s="24"/>
      <c r="H154" s="24"/>
      <c r="I154" s="24"/>
      <c r="J154" s="24"/>
      <c r="K154" s="64">
        <f>COUNT(L152:L153)</f>
        <v>2</v>
      </c>
      <c r="L154" s="26" t="s">
        <v>305</v>
      </c>
      <c r="M154" s="35">
        <f>SUM(M152:M153)</f>
        <v>900</v>
      </c>
      <c r="N154" s="27"/>
      <c r="O154" s="40">
        <f>SUM(O152:O153)</f>
        <v>900</v>
      </c>
      <c r="P154" s="35">
        <f t="shared" ref="P154" si="65">SUM(Q154:R154)</f>
        <v>416.8</v>
      </c>
      <c r="Q154" s="32">
        <f>SUM(Q152:Q153)</f>
        <v>0.2</v>
      </c>
      <c r="R154" s="28">
        <f>SUM(R152:R153)</f>
        <v>416.6</v>
      </c>
      <c r="S154" s="63">
        <f>P154-M154</f>
        <v>-483.2</v>
      </c>
      <c r="T154" s="50" t="s">
        <v>306</v>
      </c>
      <c r="U154" s="31"/>
    </row>
    <row r="155" spans="1:21" ht="19.5" customHeight="1" x14ac:dyDescent="0.15">
      <c r="A155" s="44">
        <v>25</v>
      </c>
      <c r="B155" s="11" t="s">
        <v>49</v>
      </c>
      <c r="C155" s="12">
        <v>70</v>
      </c>
      <c r="D155" s="54" t="s">
        <v>308</v>
      </c>
      <c r="E155" s="34" t="s">
        <v>187</v>
      </c>
      <c r="F155" s="34" t="s">
        <v>309</v>
      </c>
      <c r="G155" s="34" t="s">
        <v>310</v>
      </c>
      <c r="H155" s="29"/>
      <c r="I155" s="29">
        <v>1097</v>
      </c>
      <c r="J155" s="29">
        <v>2</v>
      </c>
      <c r="K155" s="34" t="s">
        <v>311</v>
      </c>
      <c r="L155" s="30">
        <v>695</v>
      </c>
      <c r="M155" s="56"/>
      <c r="N155" s="60"/>
      <c r="O155" s="56"/>
      <c r="P155" s="38">
        <f>SUM(Q155:R155)</f>
        <v>8.9</v>
      </c>
      <c r="Q155" s="38"/>
      <c r="R155" s="38">
        <v>8.9</v>
      </c>
      <c r="S155" s="61" t="s">
        <v>22</v>
      </c>
      <c r="T155" s="48"/>
      <c r="U155" s="13"/>
    </row>
    <row r="156" spans="1:21" ht="20.100000000000001" customHeight="1" x14ac:dyDescent="0.15">
      <c r="A156" s="45"/>
      <c r="B156" s="14"/>
      <c r="C156" s="15"/>
      <c r="D156" s="52"/>
      <c r="E156" s="16"/>
      <c r="F156" s="16"/>
      <c r="G156" s="16"/>
      <c r="H156" s="16"/>
      <c r="I156" s="16">
        <v>1097</v>
      </c>
      <c r="J156" s="16">
        <v>3</v>
      </c>
      <c r="K156" s="33" t="s">
        <v>312</v>
      </c>
      <c r="L156" s="17">
        <v>1387</v>
      </c>
      <c r="M156" s="56"/>
      <c r="N156" s="18"/>
      <c r="O156" s="39"/>
      <c r="P156" s="38">
        <f t="shared" ref="P156:P164" si="66">SUM(Q156:R156)</f>
        <v>12.6</v>
      </c>
      <c r="Q156" s="36"/>
      <c r="R156" s="36">
        <v>12.6</v>
      </c>
      <c r="S156" s="19" t="s">
        <v>22</v>
      </c>
      <c r="T156" s="49"/>
      <c r="U156" s="20"/>
    </row>
    <row r="157" spans="1:21" ht="20.100000000000001" customHeight="1" x14ac:dyDescent="0.15">
      <c r="A157" s="45"/>
      <c r="B157" s="14"/>
      <c r="C157" s="15"/>
      <c r="D157" s="52"/>
      <c r="E157" s="16"/>
      <c r="F157" s="16"/>
      <c r="G157" s="16"/>
      <c r="H157" s="16"/>
      <c r="I157" s="16"/>
      <c r="J157" s="16"/>
      <c r="K157" s="33"/>
      <c r="L157" s="17"/>
      <c r="M157" s="56"/>
      <c r="N157" s="18"/>
      <c r="O157" s="39"/>
      <c r="P157" s="38">
        <f t="shared" si="66"/>
        <v>46.1</v>
      </c>
      <c r="Q157" s="36"/>
      <c r="R157" s="36">
        <v>46.1</v>
      </c>
      <c r="S157" s="19" t="s">
        <v>22</v>
      </c>
      <c r="T157" s="49"/>
      <c r="U157" s="20"/>
    </row>
    <row r="158" spans="1:21" ht="20.100000000000001" customHeight="1" x14ac:dyDescent="0.15">
      <c r="A158" s="45"/>
      <c r="B158" s="14"/>
      <c r="C158" s="15"/>
      <c r="D158" s="52"/>
      <c r="E158" s="16"/>
      <c r="F158" s="16"/>
      <c r="G158" s="16"/>
      <c r="H158" s="16"/>
      <c r="I158" s="16"/>
      <c r="J158" s="16"/>
      <c r="K158" s="33"/>
      <c r="L158" s="17"/>
      <c r="M158" s="56"/>
      <c r="N158" s="18"/>
      <c r="O158" s="39"/>
      <c r="P158" s="38">
        <f t="shared" si="66"/>
        <v>144.1</v>
      </c>
      <c r="Q158" s="36"/>
      <c r="R158" s="36">
        <v>144.1</v>
      </c>
      <c r="S158" s="19" t="s">
        <v>22</v>
      </c>
      <c r="T158" s="49"/>
      <c r="U158" s="20"/>
    </row>
    <row r="159" spans="1:21" ht="20.100000000000001" customHeight="1" x14ac:dyDescent="0.15">
      <c r="A159" s="45"/>
      <c r="B159" s="21"/>
      <c r="C159" s="22"/>
      <c r="D159" s="52"/>
      <c r="E159" s="16"/>
      <c r="F159" s="16"/>
      <c r="G159" s="16"/>
      <c r="H159" s="16"/>
      <c r="I159" s="16">
        <v>1102</v>
      </c>
      <c r="J159" s="16"/>
      <c r="K159" s="33" t="s">
        <v>313</v>
      </c>
      <c r="L159" s="17">
        <v>3244</v>
      </c>
      <c r="M159" s="56">
        <f t="shared" ref="M159:M165" si="67">SUM(N159:O159)</f>
        <v>1948.5</v>
      </c>
      <c r="N159" s="18"/>
      <c r="O159" s="39">
        <v>1948.5</v>
      </c>
      <c r="P159" s="41">
        <f t="shared" si="66"/>
        <v>256.3</v>
      </c>
      <c r="Q159" s="65">
        <v>256.3</v>
      </c>
      <c r="R159" s="66"/>
      <c r="S159" s="23" t="s">
        <v>314</v>
      </c>
      <c r="T159" s="49"/>
      <c r="U159" s="20"/>
    </row>
    <row r="160" spans="1:21" ht="20.100000000000001" customHeight="1" x14ac:dyDescent="0.15">
      <c r="A160" s="45"/>
      <c r="B160" s="14"/>
      <c r="C160" s="15"/>
      <c r="D160" s="52"/>
      <c r="E160" s="16"/>
      <c r="F160" s="16"/>
      <c r="G160" s="16"/>
      <c r="H160" s="16"/>
      <c r="I160" s="16"/>
      <c r="J160" s="16"/>
      <c r="K160" s="33"/>
      <c r="L160" s="17"/>
      <c r="M160" s="56"/>
      <c r="N160" s="18"/>
      <c r="O160" s="39"/>
      <c r="P160" s="41">
        <f t="shared" si="66"/>
        <v>103.5</v>
      </c>
      <c r="Q160" s="37">
        <v>103.5</v>
      </c>
      <c r="R160" s="37"/>
      <c r="S160" s="19" t="s">
        <v>315</v>
      </c>
      <c r="T160" s="49"/>
      <c r="U160" s="20"/>
    </row>
    <row r="161" spans="1:21" ht="20.100000000000001" customHeight="1" x14ac:dyDescent="0.15">
      <c r="A161" s="45"/>
      <c r="B161" s="14"/>
      <c r="C161" s="15"/>
      <c r="D161" s="52"/>
      <c r="E161" s="16"/>
      <c r="F161" s="16"/>
      <c r="G161" s="16"/>
      <c r="H161" s="16"/>
      <c r="I161" s="16"/>
      <c r="J161" s="16"/>
      <c r="K161" s="33"/>
      <c r="L161" s="17"/>
      <c r="M161" s="56"/>
      <c r="N161" s="18"/>
      <c r="O161" s="39"/>
      <c r="P161" s="41">
        <f t="shared" si="66"/>
        <v>49.1</v>
      </c>
      <c r="Q161" s="37">
        <v>49.1</v>
      </c>
      <c r="R161" s="37"/>
      <c r="S161" s="19" t="s">
        <v>316</v>
      </c>
      <c r="T161" s="49"/>
      <c r="U161" s="20"/>
    </row>
    <row r="162" spans="1:21" ht="20.100000000000001" customHeight="1" x14ac:dyDescent="0.15">
      <c r="A162" s="45"/>
      <c r="B162" s="14"/>
      <c r="C162" s="15"/>
      <c r="D162" s="52"/>
      <c r="E162" s="16"/>
      <c r="F162" s="16"/>
      <c r="G162" s="16"/>
      <c r="H162" s="16"/>
      <c r="I162" s="16"/>
      <c r="J162" s="16"/>
      <c r="K162" s="33"/>
      <c r="L162" s="17"/>
      <c r="M162" s="56"/>
      <c r="N162" s="18"/>
      <c r="O162" s="39"/>
      <c r="P162" s="38">
        <f t="shared" si="66"/>
        <v>1538.1</v>
      </c>
      <c r="Q162" s="36"/>
      <c r="R162" s="36">
        <v>1538.1</v>
      </c>
      <c r="S162" s="19" t="s">
        <v>22</v>
      </c>
      <c r="T162" s="49"/>
      <c r="U162" s="20"/>
    </row>
    <row r="163" spans="1:21" ht="20.100000000000001" customHeight="1" x14ac:dyDescent="0.15">
      <c r="A163" s="45"/>
      <c r="B163" s="14"/>
      <c r="C163" s="15"/>
      <c r="D163" s="52"/>
      <c r="E163" s="16"/>
      <c r="F163" s="16"/>
      <c r="G163" s="16"/>
      <c r="H163" s="33"/>
      <c r="I163" s="16">
        <v>1102</v>
      </c>
      <c r="J163" s="16">
        <v>1</v>
      </c>
      <c r="K163" s="33" t="s">
        <v>313</v>
      </c>
      <c r="L163" s="17">
        <v>88</v>
      </c>
      <c r="M163" s="56"/>
      <c r="N163" s="18"/>
      <c r="O163" s="39"/>
      <c r="P163" s="38">
        <f t="shared" si="66"/>
        <v>17.5</v>
      </c>
      <c r="Q163" s="36"/>
      <c r="R163" s="36">
        <v>17.5</v>
      </c>
      <c r="S163" s="19" t="s">
        <v>318</v>
      </c>
      <c r="T163" s="49"/>
      <c r="U163" s="20"/>
    </row>
    <row r="164" spans="1:21" ht="20.100000000000001" customHeight="1" x14ac:dyDescent="0.15">
      <c r="A164" s="45"/>
      <c r="B164" s="14"/>
      <c r="C164" s="15"/>
      <c r="D164" s="52"/>
      <c r="E164" s="16"/>
      <c r="F164" s="16"/>
      <c r="G164" s="16"/>
      <c r="H164" s="33"/>
      <c r="I164" s="16">
        <v>1368</v>
      </c>
      <c r="J164" s="16">
        <v>2</v>
      </c>
      <c r="K164" s="33" t="s">
        <v>311</v>
      </c>
      <c r="L164" s="77">
        <v>55.2</v>
      </c>
      <c r="M164" s="56">
        <f t="shared" si="67"/>
        <v>1.3</v>
      </c>
      <c r="N164" s="18"/>
      <c r="O164" s="39">
        <v>1.3</v>
      </c>
      <c r="P164" s="38">
        <f t="shared" si="66"/>
        <v>4.3</v>
      </c>
      <c r="Q164" s="36"/>
      <c r="R164" s="36">
        <v>4.3</v>
      </c>
      <c r="S164" s="19" t="s">
        <v>318</v>
      </c>
      <c r="T164" s="49"/>
      <c r="U164" s="20"/>
    </row>
    <row r="165" spans="1:21" ht="20.100000000000001" customHeight="1" x14ac:dyDescent="0.15">
      <c r="A165" s="78"/>
      <c r="B165" s="79"/>
      <c r="C165" s="80"/>
      <c r="D165" s="81"/>
      <c r="E165" s="82"/>
      <c r="F165" s="82"/>
      <c r="G165" s="82"/>
      <c r="H165" s="83"/>
      <c r="I165" s="82">
        <v>1097</v>
      </c>
      <c r="J165" s="82"/>
      <c r="K165" s="83" t="s">
        <v>312</v>
      </c>
      <c r="L165" s="91">
        <v>1458</v>
      </c>
      <c r="M165" s="56">
        <f t="shared" si="67"/>
        <v>168</v>
      </c>
      <c r="N165" s="84"/>
      <c r="O165" s="85">
        <v>168</v>
      </c>
      <c r="P165" s="86"/>
      <c r="Q165" s="87"/>
      <c r="R165" s="87"/>
      <c r="S165" s="88" t="s">
        <v>318</v>
      </c>
      <c r="T165" s="89"/>
      <c r="U165" s="90"/>
    </row>
    <row r="166" spans="1:21" ht="20.100000000000001" customHeight="1" thickBot="1" x14ac:dyDescent="0.2">
      <c r="A166" s="43"/>
      <c r="B166" s="24"/>
      <c r="C166" s="25"/>
      <c r="D166" s="53"/>
      <c r="E166" s="24"/>
      <c r="F166" s="24"/>
      <c r="G166" s="24"/>
      <c r="H166" s="24"/>
      <c r="I166" s="24"/>
      <c r="J166" s="24"/>
      <c r="K166" s="64">
        <f>COUNT(L155:L164)</f>
        <v>5</v>
      </c>
      <c r="L166" s="26" t="str">
        <f>K166&amp;"필지"</f>
        <v>5필지</v>
      </c>
      <c r="M166" s="35">
        <v>2118</v>
      </c>
      <c r="N166" s="27"/>
      <c r="O166" s="40">
        <v>2118</v>
      </c>
      <c r="P166" s="35">
        <f t="shared" ref="P166" si="68">SUM(Q166:R166)</f>
        <v>2180.5</v>
      </c>
      <c r="Q166" s="32">
        <f>SUM(Q155:Q164)</f>
        <v>408.90000000000003</v>
      </c>
      <c r="R166" s="28">
        <f>SUM(R155:R164)</f>
        <v>1771.6</v>
      </c>
      <c r="S166" s="63">
        <f>P166-M166</f>
        <v>62.5</v>
      </c>
      <c r="T166" s="50" t="s">
        <v>319</v>
      </c>
      <c r="U166" s="31"/>
    </row>
    <row r="167" spans="1:21" ht="19.5" customHeight="1" x14ac:dyDescent="0.15">
      <c r="A167" s="44">
        <v>26</v>
      </c>
      <c r="B167" s="11" t="s">
        <v>25</v>
      </c>
      <c r="C167" s="12">
        <v>76</v>
      </c>
      <c r="D167" s="54" t="s">
        <v>320</v>
      </c>
      <c r="E167" s="34" t="s">
        <v>187</v>
      </c>
      <c r="F167" s="34" t="s">
        <v>321</v>
      </c>
      <c r="G167" s="34"/>
      <c r="H167" s="29"/>
      <c r="I167" s="29">
        <v>167</v>
      </c>
      <c r="J167" s="29">
        <v>1</v>
      </c>
      <c r="K167" s="34" t="s">
        <v>313</v>
      </c>
      <c r="L167" s="30">
        <v>1071</v>
      </c>
      <c r="M167" s="56">
        <f>SUM(N167:O167)</f>
        <v>1071</v>
      </c>
      <c r="N167" s="60"/>
      <c r="O167" s="56">
        <v>1071</v>
      </c>
      <c r="P167" s="41">
        <f>SUM(Q167:R167)</f>
        <v>71.400000000000006</v>
      </c>
      <c r="Q167" s="41">
        <v>71.400000000000006</v>
      </c>
      <c r="R167" s="41"/>
      <c r="S167" s="61" t="s">
        <v>343</v>
      </c>
      <c r="T167" s="48"/>
      <c r="U167" s="13"/>
    </row>
    <row r="168" spans="1:21" ht="20.100000000000001" customHeight="1" x14ac:dyDescent="0.15">
      <c r="A168" s="45"/>
      <c r="B168" s="14"/>
      <c r="C168" s="15"/>
      <c r="D168" s="52"/>
      <c r="E168" s="16"/>
      <c r="F168" s="16"/>
      <c r="G168" s="16"/>
      <c r="H168" s="16"/>
      <c r="I168" s="16"/>
      <c r="J168" s="16"/>
      <c r="K168" s="33"/>
      <c r="L168" s="17"/>
      <c r="M168" s="56"/>
      <c r="N168" s="18"/>
      <c r="O168" s="39"/>
      <c r="P168" s="38">
        <f t="shared" ref="P168" si="69">SUM(Q168:R168)</f>
        <v>999.6</v>
      </c>
      <c r="Q168" s="36"/>
      <c r="R168" s="36">
        <v>999.6</v>
      </c>
      <c r="S168" s="19" t="s">
        <v>318</v>
      </c>
      <c r="T168" s="49"/>
      <c r="U168" s="20"/>
    </row>
    <row r="169" spans="1:21" ht="20.100000000000001" customHeight="1" thickBot="1" x14ac:dyDescent="0.2">
      <c r="A169" s="43"/>
      <c r="B169" s="24"/>
      <c r="C169" s="25"/>
      <c r="D169" s="53"/>
      <c r="E169" s="24"/>
      <c r="F169" s="24"/>
      <c r="G169" s="24"/>
      <c r="H169" s="24"/>
      <c r="I169" s="24"/>
      <c r="J169" s="24"/>
      <c r="K169" s="64">
        <f>COUNT(L167:L168)</f>
        <v>1</v>
      </c>
      <c r="L169" s="26" t="str">
        <f>K169&amp;"필지"</f>
        <v>1필지</v>
      </c>
      <c r="M169" s="35">
        <f>SUM(M167:M168)</f>
        <v>1071</v>
      </c>
      <c r="N169" s="27"/>
      <c r="O169" s="40">
        <f>SUM(O167:O168)</f>
        <v>1071</v>
      </c>
      <c r="P169" s="35">
        <f t="shared" ref="P169" si="70">SUM(Q169:R169)</f>
        <v>1071</v>
      </c>
      <c r="Q169" s="32">
        <f>SUM(Q167:Q168)</f>
        <v>71.400000000000006</v>
      </c>
      <c r="R169" s="28">
        <f>SUM(R167:R168)</f>
        <v>999.6</v>
      </c>
      <c r="S169" s="63">
        <f>P169-M169</f>
        <v>0</v>
      </c>
      <c r="T169" s="50" t="s">
        <v>62</v>
      </c>
      <c r="U169" s="31"/>
    </row>
    <row r="170" spans="1:21" ht="19.5" customHeight="1" x14ac:dyDescent="0.15">
      <c r="A170" s="44">
        <v>27</v>
      </c>
      <c r="B170" s="11" t="s">
        <v>25</v>
      </c>
      <c r="C170" s="12">
        <v>120</v>
      </c>
      <c r="D170" s="54" t="s">
        <v>322</v>
      </c>
      <c r="E170" s="34" t="s">
        <v>187</v>
      </c>
      <c r="F170" s="34" t="s">
        <v>323</v>
      </c>
      <c r="G170" s="34" t="s">
        <v>324</v>
      </c>
      <c r="H170" s="29"/>
      <c r="I170" s="29">
        <v>730</v>
      </c>
      <c r="J170" s="29"/>
      <c r="K170" s="34" t="s">
        <v>34</v>
      </c>
      <c r="L170" s="30">
        <v>5598</v>
      </c>
      <c r="M170" s="56">
        <f>SUM(N170:O170)</f>
        <v>5598</v>
      </c>
      <c r="N170" s="60"/>
      <c r="O170" s="56">
        <v>5598</v>
      </c>
      <c r="P170" s="41">
        <f>SUM(Q170:R170)</f>
        <v>1548.4</v>
      </c>
      <c r="Q170" s="41">
        <v>1548.4</v>
      </c>
      <c r="R170" s="41"/>
      <c r="S170" s="61" t="s">
        <v>325</v>
      </c>
      <c r="T170" s="48"/>
      <c r="U170" s="13"/>
    </row>
    <row r="171" spans="1:21" ht="19.5" customHeight="1" x14ac:dyDescent="0.15">
      <c r="A171" s="71"/>
      <c r="B171" s="72"/>
      <c r="C171" s="73"/>
      <c r="D171" s="54"/>
      <c r="E171" s="34"/>
      <c r="F171" s="34"/>
      <c r="G171" s="34"/>
      <c r="H171" s="29"/>
      <c r="I171" s="29"/>
      <c r="J171" s="29"/>
      <c r="K171" s="34"/>
      <c r="L171" s="30"/>
      <c r="M171" s="56"/>
      <c r="N171" s="60"/>
      <c r="O171" s="56"/>
      <c r="P171" s="38">
        <f t="shared" ref="P171:P209" si="71">SUM(Q171:R171)</f>
        <v>4049.6</v>
      </c>
      <c r="Q171" s="38"/>
      <c r="R171" s="38">
        <v>4049.6</v>
      </c>
      <c r="S171" s="61" t="s">
        <v>22</v>
      </c>
      <c r="T171" s="74"/>
      <c r="U171" s="75"/>
    </row>
    <row r="172" spans="1:21" ht="19.5" customHeight="1" x14ac:dyDescent="0.15">
      <c r="A172" s="71"/>
      <c r="B172" s="72"/>
      <c r="C172" s="73"/>
      <c r="D172" s="54"/>
      <c r="E172" s="34"/>
      <c r="F172" s="34"/>
      <c r="G172" s="34"/>
      <c r="H172" s="29"/>
      <c r="I172" s="29">
        <v>731</v>
      </c>
      <c r="J172" s="29">
        <v>2</v>
      </c>
      <c r="K172" s="34" t="s">
        <v>34</v>
      </c>
      <c r="L172" s="30">
        <v>625</v>
      </c>
      <c r="M172" s="56">
        <f t="shared" ref="M172:M209" si="72">SUM(N172:O172)</f>
        <v>625</v>
      </c>
      <c r="N172" s="60"/>
      <c r="O172" s="56">
        <v>625</v>
      </c>
      <c r="P172" s="38">
        <f t="shared" si="71"/>
        <v>625</v>
      </c>
      <c r="Q172" s="38"/>
      <c r="R172" s="38">
        <v>625</v>
      </c>
      <c r="S172" s="61" t="s">
        <v>22</v>
      </c>
      <c r="T172" s="74"/>
      <c r="U172" s="75"/>
    </row>
    <row r="173" spans="1:21" ht="19.5" customHeight="1" x14ac:dyDescent="0.15">
      <c r="A173" s="71"/>
      <c r="B173" s="72"/>
      <c r="C173" s="73"/>
      <c r="D173" s="54"/>
      <c r="E173" s="34"/>
      <c r="F173" s="34"/>
      <c r="G173" s="34"/>
      <c r="H173" s="29"/>
      <c r="I173" s="29">
        <v>731</v>
      </c>
      <c r="J173" s="29">
        <v>3</v>
      </c>
      <c r="K173" s="34" t="s">
        <v>34</v>
      </c>
      <c r="L173" s="30">
        <v>175</v>
      </c>
      <c r="M173" s="56">
        <f t="shared" si="72"/>
        <v>175</v>
      </c>
      <c r="N173" s="60"/>
      <c r="O173" s="56">
        <v>175</v>
      </c>
      <c r="P173" s="38">
        <f t="shared" si="71"/>
        <v>175</v>
      </c>
      <c r="Q173" s="38"/>
      <c r="R173" s="38">
        <v>175</v>
      </c>
      <c r="S173" s="61" t="s">
        <v>22</v>
      </c>
      <c r="T173" s="74"/>
      <c r="U173" s="75"/>
    </row>
    <row r="174" spans="1:21" ht="19.5" customHeight="1" x14ac:dyDescent="0.15">
      <c r="A174" s="71"/>
      <c r="B174" s="72"/>
      <c r="C174" s="73"/>
      <c r="D174" s="54"/>
      <c r="E174" s="34"/>
      <c r="F174" s="34"/>
      <c r="G174" s="34"/>
      <c r="H174" s="29"/>
      <c r="I174" s="29">
        <v>730</v>
      </c>
      <c r="J174" s="29">
        <v>1</v>
      </c>
      <c r="K174" s="34" t="s">
        <v>34</v>
      </c>
      <c r="L174" s="30">
        <v>338</v>
      </c>
      <c r="M174" s="56">
        <f t="shared" si="72"/>
        <v>338</v>
      </c>
      <c r="N174" s="60"/>
      <c r="O174" s="56">
        <v>338</v>
      </c>
      <c r="P174" s="38">
        <f t="shared" si="71"/>
        <v>338</v>
      </c>
      <c r="Q174" s="38"/>
      <c r="R174" s="38">
        <v>338</v>
      </c>
      <c r="S174" s="61" t="s">
        <v>22</v>
      </c>
      <c r="T174" s="74"/>
      <c r="U174" s="75"/>
    </row>
    <row r="175" spans="1:21" ht="19.5" customHeight="1" x14ac:dyDescent="0.15">
      <c r="A175" s="71"/>
      <c r="B175" s="72"/>
      <c r="C175" s="73"/>
      <c r="D175" s="54"/>
      <c r="E175" s="34"/>
      <c r="F175" s="34"/>
      <c r="G175" s="34"/>
      <c r="H175" s="29"/>
      <c r="I175" s="29">
        <v>729</v>
      </c>
      <c r="J175" s="29">
        <v>1</v>
      </c>
      <c r="K175" s="34" t="s">
        <v>34</v>
      </c>
      <c r="L175" s="30">
        <v>195</v>
      </c>
      <c r="M175" s="56">
        <f t="shared" si="72"/>
        <v>195</v>
      </c>
      <c r="N175" s="60"/>
      <c r="O175" s="56">
        <v>195</v>
      </c>
      <c r="P175" s="38">
        <f t="shared" si="71"/>
        <v>195</v>
      </c>
      <c r="Q175" s="38"/>
      <c r="R175" s="38">
        <v>195</v>
      </c>
      <c r="S175" s="61" t="s">
        <v>22</v>
      </c>
      <c r="T175" s="74"/>
      <c r="U175" s="75"/>
    </row>
    <row r="176" spans="1:21" ht="19.5" customHeight="1" x14ac:dyDescent="0.15">
      <c r="A176" s="71"/>
      <c r="B176" s="72"/>
      <c r="C176" s="73"/>
      <c r="D176" s="54"/>
      <c r="E176" s="34"/>
      <c r="F176" s="34"/>
      <c r="G176" s="34"/>
      <c r="H176" s="29"/>
      <c r="I176" s="29">
        <v>728</v>
      </c>
      <c r="J176" s="29">
        <v>4</v>
      </c>
      <c r="K176" s="34" t="s">
        <v>34</v>
      </c>
      <c r="L176" s="30">
        <v>26</v>
      </c>
      <c r="M176" s="56">
        <f t="shared" si="72"/>
        <v>26</v>
      </c>
      <c r="N176" s="60"/>
      <c r="O176" s="56">
        <v>26</v>
      </c>
      <c r="P176" s="38">
        <f t="shared" si="71"/>
        <v>26</v>
      </c>
      <c r="Q176" s="38"/>
      <c r="R176" s="38">
        <v>26</v>
      </c>
      <c r="S176" s="61" t="s">
        <v>22</v>
      </c>
      <c r="T176" s="74"/>
      <c r="U176" s="75"/>
    </row>
    <row r="177" spans="1:21" ht="19.5" customHeight="1" x14ac:dyDescent="0.15">
      <c r="A177" s="71"/>
      <c r="B177" s="72"/>
      <c r="C177" s="73"/>
      <c r="D177" s="54"/>
      <c r="E177" s="34"/>
      <c r="F177" s="34"/>
      <c r="G177" s="34"/>
      <c r="H177" s="29"/>
      <c r="I177" s="29">
        <v>731</v>
      </c>
      <c r="J177" s="29">
        <v>4</v>
      </c>
      <c r="K177" s="34" t="s">
        <v>34</v>
      </c>
      <c r="L177" s="30">
        <v>102</v>
      </c>
      <c r="M177" s="56">
        <f t="shared" si="72"/>
        <v>102</v>
      </c>
      <c r="N177" s="60"/>
      <c r="O177" s="56">
        <v>102</v>
      </c>
      <c r="P177" s="38">
        <f t="shared" si="71"/>
        <v>102</v>
      </c>
      <c r="Q177" s="38"/>
      <c r="R177" s="38">
        <v>102</v>
      </c>
      <c r="S177" s="61" t="s">
        <v>22</v>
      </c>
      <c r="T177" s="74"/>
      <c r="U177" s="75"/>
    </row>
    <row r="178" spans="1:21" ht="19.5" customHeight="1" x14ac:dyDescent="0.15">
      <c r="A178" s="71"/>
      <c r="B178" s="72"/>
      <c r="C178" s="73"/>
      <c r="D178" s="54"/>
      <c r="E178" s="34"/>
      <c r="F178" s="34"/>
      <c r="G178" s="34"/>
      <c r="H178" s="29"/>
      <c r="I178" s="29">
        <v>731</v>
      </c>
      <c r="J178" s="29">
        <v>5</v>
      </c>
      <c r="K178" s="34" t="s">
        <v>34</v>
      </c>
      <c r="L178" s="30">
        <v>463</v>
      </c>
      <c r="M178" s="56">
        <f t="shared" si="72"/>
        <v>463</v>
      </c>
      <c r="N178" s="60"/>
      <c r="O178" s="56">
        <v>463</v>
      </c>
      <c r="P178" s="38">
        <f t="shared" si="71"/>
        <v>463</v>
      </c>
      <c r="Q178" s="38"/>
      <c r="R178" s="38">
        <v>463</v>
      </c>
      <c r="S178" s="61" t="s">
        <v>22</v>
      </c>
      <c r="T178" s="74"/>
      <c r="U178" s="75"/>
    </row>
    <row r="179" spans="1:21" ht="19.5" customHeight="1" x14ac:dyDescent="0.15">
      <c r="A179" s="71"/>
      <c r="B179" s="72"/>
      <c r="C179" s="73"/>
      <c r="D179" s="54"/>
      <c r="E179" s="34"/>
      <c r="F179" s="34"/>
      <c r="G179" s="34"/>
      <c r="H179" s="29"/>
      <c r="I179" s="29">
        <v>728</v>
      </c>
      <c r="J179" s="29">
        <v>5</v>
      </c>
      <c r="K179" s="34" t="s">
        <v>34</v>
      </c>
      <c r="L179" s="30">
        <v>371</v>
      </c>
      <c r="M179" s="56">
        <f t="shared" si="72"/>
        <v>371</v>
      </c>
      <c r="N179" s="60"/>
      <c r="O179" s="56">
        <v>371</v>
      </c>
      <c r="P179" s="38">
        <f t="shared" si="71"/>
        <v>371</v>
      </c>
      <c r="Q179" s="38"/>
      <c r="R179" s="38">
        <v>371</v>
      </c>
      <c r="S179" s="61" t="s">
        <v>22</v>
      </c>
      <c r="T179" s="74"/>
      <c r="U179" s="75"/>
    </row>
    <row r="180" spans="1:21" ht="19.5" customHeight="1" x14ac:dyDescent="0.15">
      <c r="A180" s="71"/>
      <c r="B180" s="72"/>
      <c r="C180" s="73"/>
      <c r="D180" s="54"/>
      <c r="E180" s="34"/>
      <c r="F180" s="34"/>
      <c r="G180" s="34"/>
      <c r="H180" s="29"/>
      <c r="I180" s="29">
        <v>727</v>
      </c>
      <c r="J180" s="29">
        <v>3</v>
      </c>
      <c r="K180" s="34" t="s">
        <v>34</v>
      </c>
      <c r="L180" s="30">
        <v>153</v>
      </c>
      <c r="M180" s="56">
        <f t="shared" si="72"/>
        <v>153</v>
      </c>
      <c r="N180" s="60"/>
      <c r="O180" s="56">
        <v>153</v>
      </c>
      <c r="P180" s="38">
        <f t="shared" si="71"/>
        <v>153</v>
      </c>
      <c r="Q180" s="38"/>
      <c r="R180" s="38">
        <v>153</v>
      </c>
      <c r="S180" s="61" t="s">
        <v>22</v>
      </c>
      <c r="T180" s="74"/>
      <c r="U180" s="75"/>
    </row>
    <row r="181" spans="1:21" ht="19.5" customHeight="1" x14ac:dyDescent="0.15">
      <c r="A181" s="71"/>
      <c r="B181" s="72"/>
      <c r="C181" s="73"/>
      <c r="D181" s="54"/>
      <c r="E181" s="34"/>
      <c r="F181" s="34"/>
      <c r="G181" s="34"/>
      <c r="H181" s="29"/>
      <c r="I181" s="29">
        <v>728</v>
      </c>
      <c r="J181" s="29">
        <v>2</v>
      </c>
      <c r="K181" s="34" t="s">
        <v>34</v>
      </c>
      <c r="L181" s="30">
        <v>914</v>
      </c>
      <c r="M181" s="56">
        <f t="shared" si="72"/>
        <v>914</v>
      </c>
      <c r="N181" s="60"/>
      <c r="O181" s="56">
        <v>914</v>
      </c>
      <c r="P181" s="38">
        <f t="shared" si="71"/>
        <v>914</v>
      </c>
      <c r="Q181" s="38"/>
      <c r="R181" s="38">
        <v>914</v>
      </c>
      <c r="S181" s="61" t="s">
        <v>22</v>
      </c>
      <c r="T181" s="74"/>
      <c r="U181" s="75"/>
    </row>
    <row r="182" spans="1:21" ht="19.5" customHeight="1" x14ac:dyDescent="0.15">
      <c r="A182" s="71"/>
      <c r="B182" s="72"/>
      <c r="C182" s="73"/>
      <c r="D182" s="54"/>
      <c r="E182" s="34"/>
      <c r="F182" s="34"/>
      <c r="G182" s="34"/>
      <c r="H182" s="29"/>
      <c r="I182" s="29">
        <v>686</v>
      </c>
      <c r="J182" s="29">
        <v>1</v>
      </c>
      <c r="K182" s="34" t="s">
        <v>28</v>
      </c>
      <c r="L182" s="30">
        <v>333</v>
      </c>
      <c r="M182" s="56">
        <f t="shared" si="72"/>
        <v>77.5</v>
      </c>
      <c r="N182" s="60"/>
      <c r="O182" s="56">
        <v>77.5</v>
      </c>
      <c r="P182" s="38">
        <f t="shared" si="71"/>
        <v>77.400000000000006</v>
      </c>
      <c r="Q182" s="38"/>
      <c r="R182" s="38">
        <v>77.400000000000006</v>
      </c>
      <c r="S182" s="61" t="s">
        <v>22</v>
      </c>
      <c r="T182" s="74"/>
      <c r="U182" s="75"/>
    </row>
    <row r="183" spans="1:21" ht="19.5" customHeight="1" x14ac:dyDescent="0.15">
      <c r="A183" s="71"/>
      <c r="B183" s="72"/>
      <c r="C183" s="73"/>
      <c r="D183" s="54"/>
      <c r="E183" s="34"/>
      <c r="F183" s="34"/>
      <c r="G183" s="34"/>
      <c r="H183" s="29"/>
      <c r="I183" s="29">
        <v>687</v>
      </c>
      <c r="J183" s="29">
        <v>1</v>
      </c>
      <c r="K183" s="34" t="s">
        <v>28</v>
      </c>
      <c r="L183" s="30">
        <v>313</v>
      </c>
      <c r="M183" s="56">
        <f t="shared" si="72"/>
        <v>313</v>
      </c>
      <c r="N183" s="60"/>
      <c r="O183" s="56">
        <v>313</v>
      </c>
      <c r="P183" s="38">
        <f t="shared" si="71"/>
        <v>313</v>
      </c>
      <c r="Q183" s="38"/>
      <c r="R183" s="38">
        <v>313</v>
      </c>
      <c r="S183" s="61" t="s">
        <v>22</v>
      </c>
      <c r="T183" s="74"/>
      <c r="U183" s="75"/>
    </row>
    <row r="184" spans="1:21" ht="19.5" customHeight="1" x14ac:dyDescent="0.15">
      <c r="A184" s="71"/>
      <c r="B184" s="72"/>
      <c r="C184" s="73"/>
      <c r="D184" s="54"/>
      <c r="E184" s="34"/>
      <c r="F184" s="34"/>
      <c r="G184" s="34"/>
      <c r="H184" s="29"/>
      <c r="I184" s="29">
        <v>687</v>
      </c>
      <c r="J184" s="29">
        <v>2</v>
      </c>
      <c r="K184" s="34" t="s">
        <v>34</v>
      </c>
      <c r="L184" s="30">
        <v>305</v>
      </c>
      <c r="M184" s="56">
        <f t="shared" si="72"/>
        <v>305</v>
      </c>
      <c r="N184" s="60"/>
      <c r="O184" s="56">
        <v>305</v>
      </c>
      <c r="P184" s="38">
        <f t="shared" si="71"/>
        <v>305</v>
      </c>
      <c r="Q184" s="38"/>
      <c r="R184" s="38">
        <v>305</v>
      </c>
      <c r="S184" s="61" t="s">
        <v>22</v>
      </c>
      <c r="T184" s="74"/>
      <c r="U184" s="75"/>
    </row>
    <row r="185" spans="1:21" ht="19.5" customHeight="1" x14ac:dyDescent="0.15">
      <c r="A185" s="71"/>
      <c r="B185" s="72"/>
      <c r="C185" s="73"/>
      <c r="D185" s="54"/>
      <c r="E185" s="34"/>
      <c r="F185" s="34"/>
      <c r="G185" s="34"/>
      <c r="H185" s="29"/>
      <c r="I185" s="29">
        <v>687</v>
      </c>
      <c r="J185" s="29"/>
      <c r="K185" s="34" t="s">
        <v>34</v>
      </c>
      <c r="L185" s="30">
        <v>570</v>
      </c>
      <c r="M185" s="56">
        <f t="shared" si="72"/>
        <v>570</v>
      </c>
      <c r="N185" s="60"/>
      <c r="O185" s="56">
        <v>570</v>
      </c>
      <c r="P185" s="38">
        <f t="shared" si="71"/>
        <v>570</v>
      </c>
      <c r="Q185" s="38"/>
      <c r="R185" s="38">
        <v>570</v>
      </c>
      <c r="S185" s="61" t="s">
        <v>22</v>
      </c>
      <c r="T185" s="74"/>
      <c r="U185" s="75"/>
    </row>
    <row r="186" spans="1:21" ht="19.5" customHeight="1" x14ac:dyDescent="0.15">
      <c r="A186" s="71"/>
      <c r="B186" s="72"/>
      <c r="C186" s="73"/>
      <c r="D186" s="54"/>
      <c r="E186" s="34"/>
      <c r="F186" s="34"/>
      <c r="G186" s="34"/>
      <c r="H186" s="29"/>
      <c r="I186" s="29">
        <v>687</v>
      </c>
      <c r="J186" s="29">
        <v>3</v>
      </c>
      <c r="K186" s="34" t="s">
        <v>34</v>
      </c>
      <c r="L186" s="30">
        <v>554</v>
      </c>
      <c r="M186" s="56">
        <f t="shared" si="72"/>
        <v>554</v>
      </c>
      <c r="N186" s="60"/>
      <c r="O186" s="56">
        <v>554</v>
      </c>
      <c r="P186" s="38">
        <f t="shared" si="71"/>
        <v>554</v>
      </c>
      <c r="Q186" s="38"/>
      <c r="R186" s="38">
        <v>554</v>
      </c>
      <c r="S186" s="61" t="s">
        <v>22</v>
      </c>
      <c r="T186" s="74"/>
      <c r="U186" s="75"/>
    </row>
    <row r="187" spans="1:21" ht="19.5" customHeight="1" x14ac:dyDescent="0.15">
      <c r="A187" s="71"/>
      <c r="B187" s="72"/>
      <c r="C187" s="73"/>
      <c r="D187" s="54"/>
      <c r="E187" s="34"/>
      <c r="F187" s="34"/>
      <c r="G187" s="34"/>
      <c r="H187" s="29"/>
      <c r="I187" s="29">
        <v>720</v>
      </c>
      <c r="J187" s="29"/>
      <c r="K187" s="34" t="s">
        <v>34</v>
      </c>
      <c r="L187" s="30">
        <v>469</v>
      </c>
      <c r="M187" s="56">
        <f t="shared" si="72"/>
        <v>469</v>
      </c>
      <c r="N187" s="60"/>
      <c r="O187" s="56">
        <v>469</v>
      </c>
      <c r="P187" s="38">
        <f t="shared" si="71"/>
        <v>469</v>
      </c>
      <c r="Q187" s="38"/>
      <c r="R187" s="38">
        <v>469</v>
      </c>
      <c r="S187" s="61" t="s">
        <v>22</v>
      </c>
      <c r="T187" s="74"/>
      <c r="U187" s="75"/>
    </row>
    <row r="188" spans="1:21" ht="19.5" customHeight="1" x14ac:dyDescent="0.15">
      <c r="A188" s="71"/>
      <c r="B188" s="72"/>
      <c r="C188" s="73"/>
      <c r="D188" s="54"/>
      <c r="E188" s="34"/>
      <c r="F188" s="34"/>
      <c r="G188" s="34"/>
      <c r="H188" s="29"/>
      <c r="I188" s="29">
        <v>721</v>
      </c>
      <c r="J188" s="29">
        <v>1</v>
      </c>
      <c r="K188" s="34" t="s">
        <v>34</v>
      </c>
      <c r="L188" s="30">
        <v>1269</v>
      </c>
      <c r="M188" s="56">
        <f t="shared" si="72"/>
        <v>1269</v>
      </c>
      <c r="N188" s="60"/>
      <c r="O188" s="56">
        <v>1269</v>
      </c>
      <c r="P188" s="38">
        <f t="shared" si="71"/>
        <v>1269</v>
      </c>
      <c r="Q188" s="38"/>
      <c r="R188" s="38">
        <v>1269</v>
      </c>
      <c r="S188" s="61" t="s">
        <v>22</v>
      </c>
      <c r="T188" s="74"/>
      <c r="U188" s="75"/>
    </row>
    <row r="189" spans="1:21" ht="19.5" customHeight="1" x14ac:dyDescent="0.15">
      <c r="A189" s="71"/>
      <c r="B189" s="72"/>
      <c r="C189" s="73"/>
      <c r="D189" s="54"/>
      <c r="E189" s="34"/>
      <c r="F189" s="34"/>
      <c r="G189" s="34"/>
      <c r="H189" s="29"/>
      <c r="I189" s="29">
        <v>725</v>
      </c>
      <c r="J189" s="29">
        <v>3</v>
      </c>
      <c r="K189" s="34" t="s">
        <v>34</v>
      </c>
      <c r="L189" s="30">
        <v>575</v>
      </c>
      <c r="M189" s="56">
        <f t="shared" si="72"/>
        <v>575</v>
      </c>
      <c r="N189" s="60"/>
      <c r="O189" s="56">
        <v>575</v>
      </c>
      <c r="P189" s="38">
        <f t="shared" si="71"/>
        <v>575</v>
      </c>
      <c r="Q189" s="38"/>
      <c r="R189" s="38">
        <v>575</v>
      </c>
      <c r="S189" s="61" t="s">
        <v>22</v>
      </c>
      <c r="T189" s="74"/>
      <c r="U189" s="75"/>
    </row>
    <row r="190" spans="1:21" ht="19.5" customHeight="1" x14ac:dyDescent="0.15">
      <c r="A190" s="71"/>
      <c r="B190" s="72"/>
      <c r="C190" s="73"/>
      <c r="D190" s="54"/>
      <c r="E190" s="34"/>
      <c r="F190" s="34"/>
      <c r="G190" s="34"/>
      <c r="H190" s="29"/>
      <c r="I190" s="29">
        <v>725</v>
      </c>
      <c r="J190" s="29">
        <v>4</v>
      </c>
      <c r="K190" s="34" t="s">
        <v>34</v>
      </c>
      <c r="L190" s="30">
        <v>330</v>
      </c>
      <c r="M190" s="56">
        <f t="shared" si="72"/>
        <v>330</v>
      </c>
      <c r="N190" s="60"/>
      <c r="O190" s="56">
        <v>330</v>
      </c>
      <c r="P190" s="38">
        <f t="shared" si="71"/>
        <v>330</v>
      </c>
      <c r="Q190" s="38"/>
      <c r="R190" s="38">
        <v>330</v>
      </c>
      <c r="S190" s="61" t="s">
        <v>22</v>
      </c>
      <c r="T190" s="74"/>
      <c r="U190" s="75"/>
    </row>
    <row r="191" spans="1:21" ht="19.5" customHeight="1" x14ac:dyDescent="0.15">
      <c r="A191" s="71"/>
      <c r="B191" s="72"/>
      <c r="C191" s="73"/>
      <c r="D191" s="54"/>
      <c r="E191" s="34"/>
      <c r="F191" s="34"/>
      <c r="G191" s="34"/>
      <c r="H191" s="29"/>
      <c r="I191" s="29">
        <v>726</v>
      </c>
      <c r="J191" s="29">
        <v>2</v>
      </c>
      <c r="K191" s="34" t="s">
        <v>34</v>
      </c>
      <c r="L191" s="30">
        <v>941</v>
      </c>
      <c r="M191" s="56">
        <f t="shared" si="72"/>
        <v>941</v>
      </c>
      <c r="N191" s="60"/>
      <c r="O191" s="56">
        <v>941</v>
      </c>
      <c r="P191" s="38">
        <f t="shared" si="71"/>
        <v>941</v>
      </c>
      <c r="Q191" s="38"/>
      <c r="R191" s="38">
        <v>941</v>
      </c>
      <c r="S191" s="61" t="s">
        <v>22</v>
      </c>
      <c r="T191" s="74"/>
      <c r="U191" s="75"/>
    </row>
    <row r="192" spans="1:21" ht="19.5" customHeight="1" x14ac:dyDescent="0.15">
      <c r="A192" s="71"/>
      <c r="B192" s="72"/>
      <c r="C192" s="73"/>
      <c r="D192" s="54"/>
      <c r="E192" s="34"/>
      <c r="F192" s="34"/>
      <c r="G192" s="34"/>
      <c r="H192" s="29"/>
      <c r="I192" s="29">
        <v>727</v>
      </c>
      <c r="J192" s="29">
        <v>1</v>
      </c>
      <c r="K192" s="34" t="s">
        <v>34</v>
      </c>
      <c r="L192" s="30">
        <v>14</v>
      </c>
      <c r="M192" s="56">
        <f t="shared" si="72"/>
        <v>14</v>
      </c>
      <c r="N192" s="60"/>
      <c r="O192" s="56">
        <v>14</v>
      </c>
      <c r="P192" s="38">
        <f t="shared" si="71"/>
        <v>14</v>
      </c>
      <c r="Q192" s="38"/>
      <c r="R192" s="38">
        <v>14</v>
      </c>
      <c r="S192" s="61" t="s">
        <v>22</v>
      </c>
      <c r="T192" s="74"/>
      <c r="U192" s="75"/>
    </row>
    <row r="193" spans="1:21" ht="19.5" customHeight="1" x14ac:dyDescent="0.15">
      <c r="A193" s="71"/>
      <c r="B193" s="72"/>
      <c r="C193" s="73"/>
      <c r="D193" s="54"/>
      <c r="E193" s="34"/>
      <c r="F193" s="34"/>
      <c r="G193" s="34"/>
      <c r="H193" s="29"/>
      <c r="I193" s="29">
        <v>726</v>
      </c>
      <c r="J193" s="29">
        <v>3</v>
      </c>
      <c r="K193" s="34" t="s">
        <v>34</v>
      </c>
      <c r="L193" s="30">
        <v>12</v>
      </c>
      <c r="M193" s="56">
        <f t="shared" si="72"/>
        <v>12</v>
      </c>
      <c r="N193" s="60"/>
      <c r="O193" s="56">
        <v>12</v>
      </c>
      <c r="P193" s="38">
        <f t="shared" si="71"/>
        <v>12</v>
      </c>
      <c r="Q193" s="38"/>
      <c r="R193" s="38">
        <v>12</v>
      </c>
      <c r="S193" s="61" t="s">
        <v>22</v>
      </c>
      <c r="T193" s="74"/>
      <c r="U193" s="75"/>
    </row>
    <row r="194" spans="1:21" ht="19.5" customHeight="1" x14ac:dyDescent="0.15">
      <c r="A194" s="71"/>
      <c r="B194" s="72"/>
      <c r="C194" s="73"/>
      <c r="D194" s="54"/>
      <c r="E194" s="34"/>
      <c r="F194" s="34"/>
      <c r="G194" s="34"/>
      <c r="H194" s="29"/>
      <c r="I194" s="29">
        <v>728</v>
      </c>
      <c r="J194" s="29">
        <v>1</v>
      </c>
      <c r="K194" s="34" t="s">
        <v>34</v>
      </c>
      <c r="L194" s="30">
        <v>48</v>
      </c>
      <c r="M194" s="56">
        <f t="shared" si="72"/>
        <v>48</v>
      </c>
      <c r="N194" s="60"/>
      <c r="O194" s="56">
        <v>48</v>
      </c>
      <c r="P194" s="38">
        <f t="shared" si="71"/>
        <v>48</v>
      </c>
      <c r="Q194" s="38"/>
      <c r="R194" s="38">
        <v>48</v>
      </c>
      <c r="S194" s="61" t="s">
        <v>22</v>
      </c>
      <c r="T194" s="74"/>
      <c r="U194" s="75"/>
    </row>
    <row r="195" spans="1:21" ht="19.5" customHeight="1" x14ac:dyDescent="0.15">
      <c r="A195" s="71"/>
      <c r="B195" s="72"/>
      <c r="C195" s="73"/>
      <c r="D195" s="54"/>
      <c r="E195" s="34"/>
      <c r="F195" s="34"/>
      <c r="G195" s="34"/>
      <c r="H195" s="29"/>
      <c r="I195" s="29">
        <v>727</v>
      </c>
      <c r="J195" s="29"/>
      <c r="K195" s="34" t="s">
        <v>34</v>
      </c>
      <c r="L195" s="30">
        <v>379</v>
      </c>
      <c r="M195" s="56">
        <f t="shared" si="72"/>
        <v>379</v>
      </c>
      <c r="N195" s="60"/>
      <c r="O195" s="56">
        <v>379</v>
      </c>
      <c r="P195" s="38">
        <f t="shared" si="71"/>
        <v>379</v>
      </c>
      <c r="Q195" s="38"/>
      <c r="R195" s="38">
        <v>379</v>
      </c>
      <c r="S195" s="61" t="s">
        <v>22</v>
      </c>
      <c r="T195" s="74"/>
      <c r="U195" s="75"/>
    </row>
    <row r="196" spans="1:21" ht="19.5" customHeight="1" x14ac:dyDescent="0.15">
      <c r="A196" s="71"/>
      <c r="B196" s="72"/>
      <c r="C196" s="73"/>
      <c r="D196" s="54"/>
      <c r="E196" s="34"/>
      <c r="F196" s="34"/>
      <c r="G196" s="34"/>
      <c r="H196" s="29"/>
      <c r="I196" s="29">
        <v>726</v>
      </c>
      <c r="J196" s="29"/>
      <c r="K196" s="34" t="s">
        <v>34</v>
      </c>
      <c r="L196" s="30">
        <v>151</v>
      </c>
      <c r="M196" s="56">
        <f t="shared" si="72"/>
        <v>151</v>
      </c>
      <c r="N196" s="60"/>
      <c r="O196" s="56">
        <v>151</v>
      </c>
      <c r="P196" s="38">
        <f t="shared" si="71"/>
        <v>151</v>
      </c>
      <c r="Q196" s="38"/>
      <c r="R196" s="38">
        <v>151</v>
      </c>
      <c r="S196" s="61" t="s">
        <v>22</v>
      </c>
      <c r="T196" s="74"/>
      <c r="U196" s="75"/>
    </row>
    <row r="197" spans="1:21" ht="19.5" customHeight="1" x14ac:dyDescent="0.15">
      <c r="A197" s="71"/>
      <c r="B197" s="72"/>
      <c r="C197" s="73"/>
      <c r="D197" s="54"/>
      <c r="E197" s="34"/>
      <c r="F197" s="34"/>
      <c r="G197" s="34"/>
      <c r="H197" s="29"/>
      <c r="I197" s="29">
        <v>726</v>
      </c>
      <c r="J197" s="29">
        <v>1</v>
      </c>
      <c r="K197" s="34" t="s">
        <v>34</v>
      </c>
      <c r="L197" s="30">
        <v>479</v>
      </c>
      <c r="M197" s="56">
        <f t="shared" si="72"/>
        <v>479</v>
      </c>
      <c r="N197" s="60"/>
      <c r="O197" s="56">
        <v>479</v>
      </c>
      <c r="P197" s="38">
        <f t="shared" si="71"/>
        <v>479</v>
      </c>
      <c r="Q197" s="38"/>
      <c r="R197" s="38">
        <v>479</v>
      </c>
      <c r="S197" s="61" t="s">
        <v>22</v>
      </c>
      <c r="T197" s="74"/>
      <c r="U197" s="75"/>
    </row>
    <row r="198" spans="1:21" ht="19.5" customHeight="1" x14ac:dyDescent="0.15">
      <c r="A198" s="71"/>
      <c r="B198" s="72"/>
      <c r="C198" s="73"/>
      <c r="D198" s="54"/>
      <c r="E198" s="34"/>
      <c r="F198" s="34"/>
      <c r="G198" s="34"/>
      <c r="H198" s="29"/>
      <c r="I198" s="29">
        <v>725</v>
      </c>
      <c r="J198" s="29"/>
      <c r="K198" s="34" t="s">
        <v>34</v>
      </c>
      <c r="L198" s="30">
        <v>338</v>
      </c>
      <c r="M198" s="56">
        <f t="shared" si="72"/>
        <v>338</v>
      </c>
      <c r="N198" s="60"/>
      <c r="O198" s="56">
        <v>338</v>
      </c>
      <c r="P198" s="38">
        <f t="shared" si="71"/>
        <v>338</v>
      </c>
      <c r="Q198" s="38"/>
      <c r="R198" s="38">
        <v>338</v>
      </c>
      <c r="S198" s="61" t="s">
        <v>22</v>
      </c>
      <c r="T198" s="74"/>
      <c r="U198" s="75"/>
    </row>
    <row r="199" spans="1:21" ht="19.5" customHeight="1" x14ac:dyDescent="0.15">
      <c r="A199" s="71"/>
      <c r="B199" s="72"/>
      <c r="C199" s="73"/>
      <c r="D199" s="54"/>
      <c r="E199" s="34"/>
      <c r="F199" s="34"/>
      <c r="G199" s="34"/>
      <c r="H199" s="29"/>
      <c r="I199" s="29">
        <v>725</v>
      </c>
      <c r="J199" s="29">
        <v>6</v>
      </c>
      <c r="K199" s="34" t="s">
        <v>34</v>
      </c>
      <c r="L199" s="30">
        <v>378</v>
      </c>
      <c r="M199" s="56">
        <f t="shared" si="72"/>
        <v>378</v>
      </c>
      <c r="N199" s="60"/>
      <c r="O199" s="56">
        <v>378</v>
      </c>
      <c r="P199" s="38">
        <f t="shared" si="71"/>
        <v>378</v>
      </c>
      <c r="Q199" s="38"/>
      <c r="R199" s="38">
        <v>378</v>
      </c>
      <c r="S199" s="61" t="s">
        <v>22</v>
      </c>
      <c r="T199" s="74"/>
      <c r="U199" s="75"/>
    </row>
    <row r="200" spans="1:21" ht="19.5" customHeight="1" x14ac:dyDescent="0.15">
      <c r="A200" s="71"/>
      <c r="B200" s="72"/>
      <c r="C200" s="73"/>
      <c r="D200" s="54"/>
      <c r="E200" s="34"/>
      <c r="F200" s="34"/>
      <c r="G200" s="34"/>
      <c r="H200" s="29"/>
      <c r="I200" s="29">
        <v>725</v>
      </c>
      <c r="J200" s="29">
        <v>1</v>
      </c>
      <c r="K200" s="34" t="s">
        <v>34</v>
      </c>
      <c r="L200" s="30">
        <v>367</v>
      </c>
      <c r="M200" s="56">
        <f t="shared" si="72"/>
        <v>367</v>
      </c>
      <c r="N200" s="60"/>
      <c r="O200" s="56">
        <v>367</v>
      </c>
      <c r="P200" s="38">
        <f t="shared" si="71"/>
        <v>367</v>
      </c>
      <c r="Q200" s="38"/>
      <c r="R200" s="38">
        <v>367</v>
      </c>
      <c r="S200" s="61" t="s">
        <v>22</v>
      </c>
      <c r="T200" s="74"/>
      <c r="U200" s="75"/>
    </row>
    <row r="201" spans="1:21" ht="19.5" customHeight="1" x14ac:dyDescent="0.15">
      <c r="A201" s="71"/>
      <c r="B201" s="72"/>
      <c r="C201" s="73"/>
      <c r="D201" s="54"/>
      <c r="E201" s="34"/>
      <c r="F201" s="34"/>
      <c r="G201" s="34"/>
      <c r="H201" s="29"/>
      <c r="I201" s="29">
        <v>725</v>
      </c>
      <c r="J201" s="29">
        <v>7</v>
      </c>
      <c r="K201" s="34" t="s">
        <v>34</v>
      </c>
      <c r="L201" s="30">
        <v>228</v>
      </c>
      <c r="M201" s="56">
        <f t="shared" si="72"/>
        <v>228</v>
      </c>
      <c r="N201" s="60"/>
      <c r="O201" s="56">
        <v>228</v>
      </c>
      <c r="P201" s="38">
        <f t="shared" si="71"/>
        <v>228</v>
      </c>
      <c r="Q201" s="38"/>
      <c r="R201" s="38">
        <v>228</v>
      </c>
      <c r="S201" s="61" t="s">
        <v>22</v>
      </c>
      <c r="T201" s="74"/>
      <c r="U201" s="75"/>
    </row>
    <row r="202" spans="1:21" ht="19.5" customHeight="1" x14ac:dyDescent="0.15">
      <c r="A202" s="71"/>
      <c r="B202" s="72"/>
      <c r="C202" s="73"/>
      <c r="D202" s="54"/>
      <c r="E202" s="34"/>
      <c r="F202" s="34"/>
      <c r="G202" s="34"/>
      <c r="H202" s="29"/>
      <c r="I202" s="29">
        <v>724</v>
      </c>
      <c r="J202" s="29">
        <v>1</v>
      </c>
      <c r="K202" s="34" t="s">
        <v>34</v>
      </c>
      <c r="L202" s="30">
        <v>486</v>
      </c>
      <c r="M202" s="56">
        <f t="shared" si="72"/>
        <v>486</v>
      </c>
      <c r="N202" s="60"/>
      <c r="O202" s="56">
        <v>486</v>
      </c>
      <c r="P202" s="38">
        <f t="shared" si="71"/>
        <v>486</v>
      </c>
      <c r="Q202" s="38"/>
      <c r="R202" s="38">
        <v>486</v>
      </c>
      <c r="S202" s="61" t="s">
        <v>22</v>
      </c>
      <c r="T202" s="74"/>
      <c r="U202" s="75"/>
    </row>
    <row r="203" spans="1:21" ht="19.5" customHeight="1" x14ac:dyDescent="0.15">
      <c r="A203" s="71"/>
      <c r="B203" s="72"/>
      <c r="C203" s="73"/>
      <c r="D203" s="54"/>
      <c r="E203" s="34"/>
      <c r="F203" s="34"/>
      <c r="G203" s="34"/>
      <c r="H203" s="29"/>
      <c r="I203" s="29">
        <v>846</v>
      </c>
      <c r="J203" s="29"/>
      <c r="K203" s="34" t="s">
        <v>28</v>
      </c>
      <c r="L203" s="30">
        <v>4388</v>
      </c>
      <c r="M203" s="56">
        <f t="shared" si="72"/>
        <v>421.5</v>
      </c>
      <c r="N203" s="60"/>
      <c r="O203" s="56">
        <v>421.5</v>
      </c>
      <c r="P203" s="38">
        <f t="shared" si="71"/>
        <v>421.3</v>
      </c>
      <c r="Q203" s="38"/>
      <c r="R203" s="38">
        <v>421.3</v>
      </c>
      <c r="S203" s="61" t="s">
        <v>22</v>
      </c>
      <c r="T203" s="74"/>
      <c r="U203" s="75"/>
    </row>
    <row r="204" spans="1:21" ht="19.5" customHeight="1" x14ac:dyDescent="0.15">
      <c r="A204" s="71"/>
      <c r="B204" s="72"/>
      <c r="C204" s="73"/>
      <c r="D204" s="54"/>
      <c r="E204" s="34"/>
      <c r="F204" s="34"/>
      <c r="G204" s="34"/>
      <c r="H204" s="29"/>
      <c r="I204" s="29">
        <v>763</v>
      </c>
      <c r="J204" s="29">
        <v>1</v>
      </c>
      <c r="K204" s="34" t="s">
        <v>29</v>
      </c>
      <c r="L204" s="30">
        <v>321</v>
      </c>
      <c r="M204" s="56">
        <f t="shared" si="72"/>
        <v>321</v>
      </c>
      <c r="N204" s="60"/>
      <c r="O204" s="56">
        <v>321</v>
      </c>
      <c r="P204" s="38">
        <f t="shared" si="71"/>
        <v>321</v>
      </c>
      <c r="Q204" s="38"/>
      <c r="R204" s="38">
        <v>321</v>
      </c>
      <c r="S204" s="61" t="s">
        <v>22</v>
      </c>
      <c r="T204" s="74"/>
      <c r="U204" s="75"/>
    </row>
    <row r="205" spans="1:21" ht="19.5" customHeight="1" x14ac:dyDescent="0.15">
      <c r="A205" s="71"/>
      <c r="B205" s="72"/>
      <c r="C205" s="73"/>
      <c r="D205" s="54"/>
      <c r="E205" s="34"/>
      <c r="F205" s="34"/>
      <c r="G205" s="34"/>
      <c r="H205" s="29"/>
      <c r="I205" s="29">
        <v>723</v>
      </c>
      <c r="J205" s="29">
        <v>1</v>
      </c>
      <c r="K205" s="34" t="s">
        <v>29</v>
      </c>
      <c r="L205" s="30">
        <v>1127</v>
      </c>
      <c r="M205" s="56">
        <f t="shared" si="72"/>
        <v>1127</v>
      </c>
      <c r="N205" s="60"/>
      <c r="O205" s="56">
        <v>1127</v>
      </c>
      <c r="P205" s="38">
        <f t="shared" si="71"/>
        <v>1127</v>
      </c>
      <c r="Q205" s="38"/>
      <c r="R205" s="38">
        <v>1127</v>
      </c>
      <c r="S205" s="61" t="s">
        <v>22</v>
      </c>
      <c r="T205" s="74"/>
      <c r="U205" s="75"/>
    </row>
    <row r="206" spans="1:21" ht="19.5" customHeight="1" x14ac:dyDescent="0.15">
      <c r="A206" s="71"/>
      <c r="B206" s="72"/>
      <c r="C206" s="73"/>
      <c r="D206" s="54"/>
      <c r="E206" s="34"/>
      <c r="F206" s="34"/>
      <c r="G206" s="34"/>
      <c r="H206" s="29"/>
      <c r="I206" s="29">
        <v>738</v>
      </c>
      <c r="J206" s="29"/>
      <c r="K206" s="34" t="s">
        <v>34</v>
      </c>
      <c r="L206" s="30">
        <v>556</v>
      </c>
      <c r="M206" s="56">
        <f t="shared" si="72"/>
        <v>556</v>
      </c>
      <c r="N206" s="60"/>
      <c r="O206" s="56">
        <v>556</v>
      </c>
      <c r="P206" s="38">
        <f t="shared" si="71"/>
        <v>556</v>
      </c>
      <c r="Q206" s="38"/>
      <c r="R206" s="38">
        <v>556</v>
      </c>
      <c r="S206" s="61" t="s">
        <v>22</v>
      </c>
      <c r="T206" s="74"/>
      <c r="U206" s="75"/>
    </row>
    <row r="207" spans="1:21" ht="19.5" customHeight="1" x14ac:dyDescent="0.15">
      <c r="A207" s="71"/>
      <c r="B207" s="72"/>
      <c r="C207" s="73"/>
      <c r="D207" s="54"/>
      <c r="E207" s="34"/>
      <c r="F207" s="34"/>
      <c r="G207" s="34"/>
      <c r="H207" s="29"/>
      <c r="I207" s="29">
        <v>739</v>
      </c>
      <c r="J207" s="29">
        <v>1</v>
      </c>
      <c r="K207" s="34" t="s">
        <v>34</v>
      </c>
      <c r="L207" s="30">
        <v>648</v>
      </c>
      <c r="M207" s="56">
        <f t="shared" si="72"/>
        <v>648</v>
      </c>
      <c r="N207" s="60"/>
      <c r="O207" s="56">
        <v>648</v>
      </c>
      <c r="P207" s="38">
        <f t="shared" si="71"/>
        <v>648</v>
      </c>
      <c r="Q207" s="38"/>
      <c r="R207" s="38">
        <v>648</v>
      </c>
      <c r="S207" s="61" t="s">
        <v>22</v>
      </c>
      <c r="T207" s="74"/>
      <c r="U207" s="75"/>
    </row>
    <row r="208" spans="1:21" ht="20.100000000000001" customHeight="1" x14ac:dyDescent="0.15">
      <c r="A208" s="45"/>
      <c r="B208" s="14"/>
      <c r="C208" s="15"/>
      <c r="D208" s="52"/>
      <c r="E208" s="16"/>
      <c r="F208" s="16"/>
      <c r="G208" s="16"/>
      <c r="H208" s="16"/>
      <c r="I208" s="16">
        <v>762</v>
      </c>
      <c r="J208" s="16">
        <v>1</v>
      </c>
      <c r="K208" s="33" t="s">
        <v>29</v>
      </c>
      <c r="L208" s="17">
        <v>100</v>
      </c>
      <c r="M208" s="56">
        <f t="shared" si="72"/>
        <v>100</v>
      </c>
      <c r="N208" s="18"/>
      <c r="O208" s="39">
        <v>100</v>
      </c>
      <c r="P208" s="38">
        <f t="shared" si="71"/>
        <v>100</v>
      </c>
      <c r="Q208" s="36"/>
      <c r="R208" s="36">
        <v>100</v>
      </c>
      <c r="S208" s="61" t="s">
        <v>22</v>
      </c>
      <c r="T208" s="49"/>
      <c r="U208" s="20"/>
    </row>
    <row r="209" spans="1:21" ht="20.100000000000001" customHeight="1" x14ac:dyDescent="0.15">
      <c r="A209" s="45"/>
      <c r="B209" s="14"/>
      <c r="C209" s="15"/>
      <c r="D209" s="52"/>
      <c r="E209" s="16"/>
      <c r="F209" s="16"/>
      <c r="G209" s="16"/>
      <c r="H209" s="16"/>
      <c r="I209" s="16">
        <v>762</v>
      </c>
      <c r="J209" s="16">
        <v>9</v>
      </c>
      <c r="K209" s="33" t="s">
        <v>29</v>
      </c>
      <c r="L209" s="17">
        <v>256</v>
      </c>
      <c r="M209" s="56">
        <f t="shared" si="72"/>
        <v>256</v>
      </c>
      <c r="N209" s="18"/>
      <c r="O209" s="39">
        <v>256</v>
      </c>
      <c r="P209" s="38">
        <f t="shared" si="71"/>
        <v>256</v>
      </c>
      <c r="Q209" s="36"/>
      <c r="R209" s="36">
        <v>256</v>
      </c>
      <c r="S209" s="61" t="s">
        <v>22</v>
      </c>
      <c r="T209" s="49"/>
      <c r="U209" s="20"/>
    </row>
    <row r="210" spans="1:21" ht="20.100000000000001" customHeight="1" thickBot="1" x14ac:dyDescent="0.2">
      <c r="A210" s="43"/>
      <c r="B210" s="24"/>
      <c r="C210" s="25"/>
      <c r="D210" s="53"/>
      <c r="E210" s="24"/>
      <c r="F210" s="24"/>
      <c r="G210" s="24"/>
      <c r="H210" s="24"/>
      <c r="I210" s="24"/>
      <c r="J210" s="24"/>
      <c r="K210" s="64">
        <f>COUNT(L170:L209)</f>
        <v>39</v>
      </c>
      <c r="L210" s="26" t="str">
        <f>K210&amp;"필지"</f>
        <v>39필지</v>
      </c>
      <c r="M210" s="35">
        <f>SUM(M170:M209)</f>
        <v>20673</v>
      </c>
      <c r="N210" s="27"/>
      <c r="O210" s="40">
        <f>SUM(O170:O209)</f>
        <v>20673</v>
      </c>
      <c r="P210" s="35">
        <f t="shared" ref="P210" si="73">SUM(Q210:R210)</f>
        <v>20672.7</v>
      </c>
      <c r="Q210" s="32">
        <f>SUM(Q170:Q209)</f>
        <v>1548.4</v>
      </c>
      <c r="R210" s="28">
        <f>SUM(R170:R209)</f>
        <v>19124.3</v>
      </c>
      <c r="S210" s="63">
        <f>P210-M210</f>
        <v>-0.2999999999992724</v>
      </c>
      <c r="T210" s="50" t="s">
        <v>212</v>
      </c>
      <c r="U210" s="31"/>
    </row>
    <row r="211" spans="1:21" ht="19.5" customHeight="1" x14ac:dyDescent="0.15">
      <c r="A211" s="44">
        <v>28</v>
      </c>
      <c r="B211" s="11" t="s">
        <v>25</v>
      </c>
      <c r="C211" s="12">
        <v>153</v>
      </c>
      <c r="D211" s="54" t="s">
        <v>326</v>
      </c>
      <c r="E211" s="34" t="s">
        <v>187</v>
      </c>
      <c r="F211" s="34" t="s">
        <v>290</v>
      </c>
      <c r="G211" s="34" t="s">
        <v>327</v>
      </c>
      <c r="H211" s="29"/>
      <c r="I211" s="29">
        <v>141</v>
      </c>
      <c r="J211" s="29">
        <v>1</v>
      </c>
      <c r="K211" s="34" t="s">
        <v>313</v>
      </c>
      <c r="L211" s="30">
        <v>3079</v>
      </c>
      <c r="M211" s="56">
        <f>SUM(N211:O211)</f>
        <v>3073</v>
      </c>
      <c r="N211" s="60"/>
      <c r="O211" s="56">
        <v>3073</v>
      </c>
      <c r="P211" s="41">
        <f>SUM(Q211:R211)</f>
        <v>130.30000000000001</v>
      </c>
      <c r="Q211" s="41">
        <v>130.30000000000001</v>
      </c>
      <c r="R211" s="41"/>
      <c r="S211" s="61" t="s">
        <v>314</v>
      </c>
      <c r="T211" s="48"/>
      <c r="U211" s="13"/>
    </row>
    <row r="212" spans="1:21" ht="20.100000000000001" customHeight="1" x14ac:dyDescent="0.15">
      <c r="A212" s="45"/>
      <c r="B212" s="14"/>
      <c r="C212" s="15"/>
      <c r="D212" s="52"/>
      <c r="E212" s="16"/>
      <c r="F212" s="16"/>
      <c r="G212" s="16"/>
      <c r="H212" s="16"/>
      <c r="I212" s="16"/>
      <c r="J212" s="16"/>
      <c r="K212" s="33"/>
      <c r="L212" s="17"/>
      <c r="M212" s="56"/>
      <c r="N212" s="18"/>
      <c r="O212" s="39"/>
      <c r="P212" s="41">
        <f t="shared" ref="P212:P216" si="74">SUM(Q212:R212)</f>
        <v>198.9</v>
      </c>
      <c r="Q212" s="37">
        <v>198.9</v>
      </c>
      <c r="R212" s="37"/>
      <c r="S212" s="19" t="s">
        <v>328</v>
      </c>
      <c r="T212" s="49"/>
      <c r="U212" s="20"/>
    </row>
    <row r="213" spans="1:21" ht="20.100000000000001" customHeight="1" x14ac:dyDescent="0.15">
      <c r="A213" s="45"/>
      <c r="B213" s="14"/>
      <c r="C213" s="15"/>
      <c r="D213" s="52"/>
      <c r="E213" s="16"/>
      <c r="F213" s="16"/>
      <c r="G213" s="16"/>
      <c r="H213" s="16"/>
      <c r="I213" s="16"/>
      <c r="J213" s="16"/>
      <c r="K213" s="33"/>
      <c r="L213" s="17"/>
      <c r="M213" s="56"/>
      <c r="N213" s="18"/>
      <c r="O213" s="39"/>
      <c r="P213" s="41">
        <f t="shared" si="74"/>
        <v>119</v>
      </c>
      <c r="Q213" s="37">
        <v>119</v>
      </c>
      <c r="R213" s="37"/>
      <c r="S213" s="19" t="s">
        <v>329</v>
      </c>
      <c r="T213" s="49"/>
      <c r="U213" s="20"/>
    </row>
    <row r="214" spans="1:21" ht="20.100000000000001" customHeight="1" x14ac:dyDescent="0.15">
      <c r="A214" s="45"/>
      <c r="B214" s="14"/>
      <c r="C214" s="15"/>
      <c r="D214" s="52"/>
      <c r="E214" s="16"/>
      <c r="F214" s="16"/>
      <c r="G214" s="16"/>
      <c r="H214" s="16"/>
      <c r="I214" s="16"/>
      <c r="J214" s="16"/>
      <c r="K214" s="33"/>
      <c r="L214" s="17"/>
      <c r="M214" s="56"/>
      <c r="N214" s="18"/>
      <c r="O214" s="39"/>
      <c r="P214" s="41">
        <f t="shared" si="74"/>
        <v>80.400000000000006</v>
      </c>
      <c r="Q214" s="37">
        <v>80.400000000000006</v>
      </c>
      <c r="R214" s="37"/>
      <c r="S214" s="19" t="s">
        <v>330</v>
      </c>
      <c r="T214" s="49"/>
      <c r="U214" s="20"/>
    </row>
    <row r="215" spans="1:21" ht="20.100000000000001" customHeight="1" x14ac:dyDescent="0.15">
      <c r="A215" s="45"/>
      <c r="B215" s="21"/>
      <c r="C215" s="22"/>
      <c r="D215" s="52"/>
      <c r="E215" s="16"/>
      <c r="F215" s="16"/>
      <c r="G215" s="16"/>
      <c r="H215" s="16"/>
      <c r="I215" s="16"/>
      <c r="J215" s="16"/>
      <c r="K215" s="16"/>
      <c r="L215" s="17"/>
      <c r="M215" s="56"/>
      <c r="N215" s="18"/>
      <c r="O215" s="39"/>
      <c r="P215" s="41">
        <f t="shared" si="74"/>
        <v>45.7</v>
      </c>
      <c r="Q215" s="65">
        <v>45.7</v>
      </c>
      <c r="R215" s="66"/>
      <c r="S215" s="23" t="s">
        <v>316</v>
      </c>
      <c r="T215" s="49"/>
      <c r="U215" s="20"/>
    </row>
    <row r="216" spans="1:21" ht="20.100000000000001" customHeight="1" x14ac:dyDescent="0.15">
      <c r="A216" s="78"/>
      <c r="B216" s="92"/>
      <c r="C216" s="93"/>
      <c r="D216" s="81"/>
      <c r="E216" s="82"/>
      <c r="F216" s="82"/>
      <c r="G216" s="82"/>
      <c r="H216" s="82"/>
      <c r="I216" s="82"/>
      <c r="J216" s="82"/>
      <c r="K216" s="82"/>
      <c r="L216" s="91"/>
      <c r="M216" s="56"/>
      <c r="N216" s="84"/>
      <c r="O216" s="85"/>
      <c r="P216" s="38">
        <f t="shared" si="74"/>
        <v>2504.6999999999998</v>
      </c>
      <c r="Q216" s="94"/>
      <c r="R216" s="95">
        <v>2504.6999999999998</v>
      </c>
      <c r="S216" s="96" t="s">
        <v>22</v>
      </c>
      <c r="T216" s="89"/>
      <c r="U216" s="90"/>
    </row>
    <row r="217" spans="1:21" ht="20.100000000000001" customHeight="1" thickBot="1" x14ac:dyDescent="0.2">
      <c r="A217" s="43"/>
      <c r="B217" s="24"/>
      <c r="C217" s="25"/>
      <c r="D217" s="53"/>
      <c r="E217" s="24"/>
      <c r="F217" s="24"/>
      <c r="G217" s="24"/>
      <c r="H217" s="24"/>
      <c r="I217" s="24"/>
      <c r="J217" s="24"/>
      <c r="K217" s="64">
        <f>COUNT(L211:L215)</f>
        <v>1</v>
      </c>
      <c r="L217" s="26" t="str">
        <f>K217&amp;"필지"</f>
        <v>1필지</v>
      </c>
      <c r="M217" s="35">
        <f>SUM(M211:M215)</f>
        <v>3073</v>
      </c>
      <c r="N217" s="27"/>
      <c r="O217" s="40">
        <f>SUM(O211:O215)</f>
        <v>3073</v>
      </c>
      <c r="P217" s="35">
        <f t="shared" ref="P217" si="75">SUM(Q217:R217)</f>
        <v>3079</v>
      </c>
      <c r="Q217" s="32">
        <f>SUM(Q211:Q216)</f>
        <v>574.30000000000007</v>
      </c>
      <c r="R217" s="32">
        <f>SUM(R211:R216)</f>
        <v>2504.6999999999998</v>
      </c>
      <c r="S217" s="63">
        <f>P217-M217</f>
        <v>6</v>
      </c>
      <c r="T217" s="50" t="s">
        <v>331</v>
      </c>
      <c r="U217" s="31"/>
    </row>
    <row r="218" spans="1:21" ht="19.5" customHeight="1" x14ac:dyDescent="0.15">
      <c r="A218" s="44">
        <v>29</v>
      </c>
      <c r="B218" s="11" t="s">
        <v>26</v>
      </c>
      <c r="C218" s="12">
        <v>125</v>
      </c>
      <c r="D218" s="54" t="s">
        <v>332</v>
      </c>
      <c r="E218" s="34" t="s">
        <v>187</v>
      </c>
      <c r="F218" s="34" t="s">
        <v>333</v>
      </c>
      <c r="G218" s="34"/>
      <c r="H218" s="34" t="s">
        <v>334</v>
      </c>
      <c r="I218" s="29">
        <v>5</v>
      </c>
      <c r="J218" s="29">
        <v>3</v>
      </c>
      <c r="K218" s="34" t="s">
        <v>46</v>
      </c>
      <c r="L218" s="30">
        <v>332529</v>
      </c>
      <c r="M218" s="56"/>
      <c r="N218" s="60"/>
      <c r="O218" s="56"/>
      <c r="P218" s="41">
        <f>SUM(Q218:R218)</f>
        <v>1.5</v>
      </c>
      <c r="Q218" s="41">
        <v>1.5</v>
      </c>
      <c r="R218" s="41"/>
      <c r="S218" s="61" t="s">
        <v>336</v>
      </c>
      <c r="T218" s="48"/>
      <c r="U218" s="13"/>
    </row>
    <row r="219" spans="1:21" ht="20.100000000000001" customHeight="1" x14ac:dyDescent="0.15">
      <c r="A219" s="45"/>
      <c r="B219" s="14"/>
      <c r="C219" s="15"/>
      <c r="D219" s="52"/>
      <c r="E219" s="16"/>
      <c r="F219" s="16"/>
      <c r="G219" s="16"/>
      <c r="H219" s="33" t="s">
        <v>334</v>
      </c>
      <c r="I219" s="16">
        <v>5</v>
      </c>
      <c r="J219" s="16">
        <v>1</v>
      </c>
      <c r="K219" s="33" t="s">
        <v>337</v>
      </c>
      <c r="L219" s="17">
        <v>69620</v>
      </c>
      <c r="M219" s="56">
        <f t="shared" ref="M219" si="76">SUM(N219:O219)</f>
        <v>115</v>
      </c>
      <c r="N219" s="18"/>
      <c r="O219" s="39">
        <v>115</v>
      </c>
      <c r="P219" s="38">
        <f t="shared" ref="P219" si="77">SUM(Q219:R219)</f>
        <v>449.1</v>
      </c>
      <c r="Q219" s="36"/>
      <c r="R219" s="36">
        <v>449.1</v>
      </c>
      <c r="S219" s="19" t="s">
        <v>318</v>
      </c>
      <c r="T219" s="49"/>
      <c r="U219" s="20"/>
    </row>
    <row r="220" spans="1:21" ht="20.100000000000001" customHeight="1" thickBot="1" x14ac:dyDescent="0.2">
      <c r="A220" s="43"/>
      <c r="B220" s="24"/>
      <c r="C220" s="25"/>
      <c r="D220" s="53"/>
      <c r="E220" s="24"/>
      <c r="F220" s="24"/>
      <c r="G220" s="24"/>
      <c r="H220" s="24"/>
      <c r="I220" s="24"/>
      <c r="J220" s="24"/>
      <c r="K220" s="64">
        <f>COUNT(L218:L219)</f>
        <v>2</v>
      </c>
      <c r="L220" s="26" t="s">
        <v>338</v>
      </c>
      <c r="M220" s="35">
        <f>SUM(M218:M219)</f>
        <v>115</v>
      </c>
      <c r="N220" s="27"/>
      <c r="O220" s="40">
        <f>SUM(O218:O219)</f>
        <v>115</v>
      </c>
      <c r="P220" s="35">
        <f t="shared" ref="P220" si="78">SUM(Q220:R220)</f>
        <v>450.6</v>
      </c>
      <c r="Q220" s="32">
        <f>SUM(Q218:Q219)</f>
        <v>1.5</v>
      </c>
      <c r="R220" s="28">
        <f>SUM(R218:R219)</f>
        <v>449.1</v>
      </c>
      <c r="S220" s="63">
        <f>P220-M220</f>
        <v>335.6</v>
      </c>
      <c r="T220" s="50" t="s">
        <v>339</v>
      </c>
      <c r="U220" s="31"/>
    </row>
    <row r="221" spans="1:21" ht="19.5" customHeight="1" x14ac:dyDescent="0.15">
      <c r="A221" s="44">
        <v>30</v>
      </c>
      <c r="B221" s="11" t="s">
        <v>26</v>
      </c>
      <c r="C221" s="12">
        <v>126</v>
      </c>
      <c r="D221" s="54" t="s">
        <v>340</v>
      </c>
      <c r="E221" s="34" t="s">
        <v>187</v>
      </c>
      <c r="F221" s="34" t="s">
        <v>341</v>
      </c>
      <c r="G221" s="34" t="s">
        <v>342</v>
      </c>
      <c r="H221" s="34" t="s">
        <v>334</v>
      </c>
      <c r="I221" s="29">
        <v>2</v>
      </c>
      <c r="J221" s="29">
        <v>2</v>
      </c>
      <c r="K221" s="34" t="s">
        <v>311</v>
      </c>
      <c r="L221" s="30">
        <v>992</v>
      </c>
      <c r="M221" s="56">
        <f>SUM(N221:O221)</f>
        <v>1.5</v>
      </c>
      <c r="N221" s="60"/>
      <c r="O221" s="56">
        <v>1.5</v>
      </c>
      <c r="P221" s="41">
        <f>SUM(Q221:R221)</f>
        <v>1.3</v>
      </c>
      <c r="Q221" s="41">
        <v>1.3</v>
      </c>
      <c r="R221" s="41"/>
      <c r="S221" s="61" t="s">
        <v>344</v>
      </c>
      <c r="T221" s="48"/>
      <c r="U221" s="13"/>
    </row>
    <row r="222" spans="1:21" ht="19.5" customHeight="1" x14ac:dyDescent="0.15">
      <c r="A222" s="71"/>
      <c r="B222" s="72"/>
      <c r="C222" s="73"/>
      <c r="D222" s="54"/>
      <c r="E222" s="34"/>
      <c r="F222" s="34"/>
      <c r="G222" s="34"/>
      <c r="H222" s="34"/>
      <c r="I222" s="29"/>
      <c r="J222" s="29"/>
      <c r="K222" s="34"/>
      <c r="L222" s="30"/>
      <c r="M222" s="56"/>
      <c r="N222" s="60"/>
      <c r="O222" s="56"/>
      <c r="P222" s="38"/>
      <c r="Q222" s="38"/>
      <c r="R222" s="38">
        <v>30.8</v>
      </c>
      <c r="S222" s="61" t="s">
        <v>318</v>
      </c>
      <c r="T222" s="74"/>
      <c r="U222" s="75"/>
    </row>
    <row r="223" spans="1:21" ht="20.100000000000001" customHeight="1" x14ac:dyDescent="0.15">
      <c r="A223" s="45"/>
      <c r="B223" s="14"/>
      <c r="C223" s="15"/>
      <c r="D223" s="52"/>
      <c r="E223" s="112"/>
      <c r="F223" s="112"/>
      <c r="G223" s="112"/>
      <c r="H223" s="113" t="s">
        <v>334</v>
      </c>
      <c r="I223" s="112">
        <v>51</v>
      </c>
      <c r="J223" s="16"/>
      <c r="K223" s="33" t="s">
        <v>311</v>
      </c>
      <c r="L223" s="17">
        <v>874</v>
      </c>
      <c r="M223" s="56">
        <f t="shared" ref="M223" si="79">SUM(N223:O223)</f>
        <v>30.6</v>
      </c>
      <c r="N223" s="18"/>
      <c r="O223" s="39">
        <v>30.6</v>
      </c>
      <c r="P223" s="38"/>
      <c r="Q223" s="36"/>
      <c r="R223" s="36"/>
      <c r="S223" s="19"/>
      <c r="T223" s="99" t="s">
        <v>533</v>
      </c>
      <c r="U223" s="20"/>
    </row>
    <row r="224" spans="1:21" ht="20.100000000000001" customHeight="1" thickBot="1" x14ac:dyDescent="0.2">
      <c r="A224" s="43"/>
      <c r="B224" s="24"/>
      <c r="C224" s="25"/>
      <c r="D224" s="53"/>
      <c r="E224" s="116"/>
      <c r="F224" s="116"/>
      <c r="G224" s="116"/>
      <c r="H224" s="116"/>
      <c r="I224" s="116"/>
      <c r="J224" s="24"/>
      <c r="K224" s="64">
        <f>COUNT(L221:L223)</f>
        <v>2</v>
      </c>
      <c r="L224" s="26" t="s">
        <v>338</v>
      </c>
      <c r="M224" s="35">
        <f>SUM(N224:O224)</f>
        <v>32</v>
      </c>
      <c r="N224" s="27"/>
      <c r="O224" s="40">
        <v>32</v>
      </c>
      <c r="P224" s="35">
        <f t="shared" ref="P224" si="80">SUM(Q224:R224)</f>
        <v>32.1</v>
      </c>
      <c r="Q224" s="32">
        <f>SUM(Q221:Q223)</f>
        <v>1.3</v>
      </c>
      <c r="R224" s="28">
        <f>SUM(R221:R223)</f>
        <v>30.8</v>
      </c>
      <c r="S224" s="63">
        <f>P224-M224</f>
        <v>0.10000000000000142</v>
      </c>
      <c r="T224" s="50" t="s">
        <v>149</v>
      </c>
      <c r="U224" s="31"/>
    </row>
    <row r="225" spans="1:21" ht="19.5" customHeight="1" x14ac:dyDescent="0.15">
      <c r="A225" s="44">
        <v>31</v>
      </c>
      <c r="B225" s="11" t="s">
        <v>345</v>
      </c>
      <c r="C225" s="12">
        <v>128</v>
      </c>
      <c r="D225" s="54" t="s">
        <v>346</v>
      </c>
      <c r="E225" s="34" t="s">
        <v>187</v>
      </c>
      <c r="F225" s="34" t="s">
        <v>214</v>
      </c>
      <c r="G225" s="34" t="s">
        <v>347</v>
      </c>
      <c r="H225" s="34" t="s">
        <v>334</v>
      </c>
      <c r="I225" s="29">
        <v>46</v>
      </c>
      <c r="J225" s="29">
        <v>1</v>
      </c>
      <c r="K225" s="34" t="s">
        <v>337</v>
      </c>
      <c r="L225" s="30">
        <v>453</v>
      </c>
      <c r="M225" s="56">
        <f>SUM(N225:O225)</f>
        <v>453</v>
      </c>
      <c r="N225" s="60"/>
      <c r="O225" s="56">
        <v>453</v>
      </c>
      <c r="P225" s="41">
        <f>SUM(Q225:R225)</f>
        <v>2.5</v>
      </c>
      <c r="Q225" s="41">
        <v>2.5</v>
      </c>
      <c r="R225" s="41"/>
      <c r="S225" s="61" t="s">
        <v>348</v>
      </c>
      <c r="T225" s="48"/>
      <c r="U225" s="13"/>
    </row>
    <row r="226" spans="1:21" ht="20.100000000000001" customHeight="1" x14ac:dyDescent="0.15">
      <c r="A226" s="45"/>
      <c r="B226" s="14"/>
      <c r="C226" s="15"/>
      <c r="D226" s="52"/>
      <c r="E226" s="16"/>
      <c r="F226" s="16"/>
      <c r="G226" s="16"/>
      <c r="H226" s="16"/>
      <c r="I226" s="16"/>
      <c r="J226" s="16"/>
      <c r="K226" s="33"/>
      <c r="L226" s="17"/>
      <c r="M226" s="56"/>
      <c r="N226" s="18"/>
      <c r="O226" s="39"/>
      <c r="P226" s="38">
        <f t="shared" ref="P226" si="81">SUM(Q226:R226)</f>
        <v>450.5</v>
      </c>
      <c r="Q226" s="36"/>
      <c r="R226" s="36">
        <v>450.5</v>
      </c>
      <c r="S226" s="19" t="s">
        <v>317</v>
      </c>
      <c r="T226" s="49"/>
      <c r="U226" s="20"/>
    </row>
    <row r="227" spans="1:21" ht="20.100000000000001" customHeight="1" thickBot="1" x14ac:dyDescent="0.2">
      <c r="A227" s="43"/>
      <c r="B227" s="24"/>
      <c r="C227" s="25"/>
      <c r="D227" s="53"/>
      <c r="E227" s="24"/>
      <c r="F227" s="24"/>
      <c r="G227" s="24"/>
      <c r="H227" s="24"/>
      <c r="I227" s="24"/>
      <c r="J227" s="24"/>
      <c r="K227" s="64">
        <f>COUNT(L225:L226)</f>
        <v>1</v>
      </c>
      <c r="L227" s="26" t="str">
        <f>K227&amp;"필지"</f>
        <v>1필지</v>
      </c>
      <c r="M227" s="35">
        <f>SUM(M225:M226)</f>
        <v>453</v>
      </c>
      <c r="N227" s="27"/>
      <c r="O227" s="40">
        <f>SUM(O225:O226)</f>
        <v>453</v>
      </c>
      <c r="P227" s="35">
        <f t="shared" ref="P227" si="82">SUM(Q227:R227)</f>
        <v>453</v>
      </c>
      <c r="Q227" s="32">
        <f>SUM(Q225:Q226)</f>
        <v>2.5</v>
      </c>
      <c r="R227" s="28">
        <f>SUM(R225:R226)</f>
        <v>450.5</v>
      </c>
      <c r="S227" s="63">
        <f>P227-M227</f>
        <v>0</v>
      </c>
      <c r="T227" s="50" t="s">
        <v>62</v>
      </c>
      <c r="U227" s="31"/>
    </row>
    <row r="228" spans="1:21" ht="19.5" customHeight="1" x14ac:dyDescent="0.15">
      <c r="A228" s="44">
        <v>32</v>
      </c>
      <c r="B228" s="11" t="s">
        <v>50</v>
      </c>
      <c r="C228" s="12">
        <v>129</v>
      </c>
      <c r="D228" s="54" t="s">
        <v>349</v>
      </c>
      <c r="E228" s="34" t="s">
        <v>187</v>
      </c>
      <c r="F228" s="34" t="s">
        <v>350</v>
      </c>
      <c r="G228" s="34"/>
      <c r="H228" s="34" t="s">
        <v>334</v>
      </c>
      <c r="I228" s="29">
        <v>99</v>
      </c>
      <c r="J228" s="29">
        <v>10</v>
      </c>
      <c r="K228" s="34" t="s">
        <v>337</v>
      </c>
      <c r="L228" s="30">
        <v>33500</v>
      </c>
      <c r="M228" s="56">
        <f>SUM(N228:O228)</f>
        <v>25</v>
      </c>
      <c r="N228" s="60"/>
      <c r="O228" s="56">
        <v>25</v>
      </c>
      <c r="P228" s="41">
        <f>SUM(Q228:R228)</f>
        <v>2.7</v>
      </c>
      <c r="Q228" s="41">
        <v>2.7</v>
      </c>
      <c r="R228" s="41"/>
      <c r="S228" s="61" t="s">
        <v>351</v>
      </c>
      <c r="T228" s="48"/>
      <c r="U228" s="13"/>
    </row>
    <row r="229" spans="1:21" ht="20.100000000000001" customHeight="1" x14ac:dyDescent="0.15">
      <c r="A229" s="45"/>
      <c r="B229" s="14"/>
      <c r="C229" s="15"/>
      <c r="D229" s="52"/>
      <c r="E229" s="16"/>
      <c r="F229" s="16"/>
      <c r="G229" s="16"/>
      <c r="H229" s="16"/>
      <c r="I229" s="16"/>
      <c r="J229" s="16"/>
      <c r="K229" s="33"/>
      <c r="L229" s="17"/>
      <c r="M229" s="56"/>
      <c r="N229" s="18"/>
      <c r="O229" s="39"/>
      <c r="P229" s="38">
        <f t="shared" ref="P229" si="83">SUM(Q229:R229)</f>
        <v>22.3</v>
      </c>
      <c r="Q229" s="36"/>
      <c r="R229" s="36">
        <v>22.3</v>
      </c>
      <c r="S229" s="19" t="s">
        <v>318</v>
      </c>
      <c r="T229" s="49"/>
      <c r="U229" s="20"/>
    </row>
    <row r="230" spans="1:21" ht="20.100000000000001" customHeight="1" thickBot="1" x14ac:dyDescent="0.2">
      <c r="A230" s="43"/>
      <c r="B230" s="24"/>
      <c r="C230" s="25"/>
      <c r="D230" s="53"/>
      <c r="E230" s="24"/>
      <c r="F230" s="24"/>
      <c r="G230" s="24"/>
      <c r="H230" s="24"/>
      <c r="I230" s="24"/>
      <c r="J230" s="24"/>
      <c r="K230" s="64">
        <f>COUNT(L228:L229)</f>
        <v>1</v>
      </c>
      <c r="L230" s="26" t="str">
        <f>K230&amp;"필지"</f>
        <v>1필지</v>
      </c>
      <c r="M230" s="35">
        <f>SUM(M228:M229)</f>
        <v>25</v>
      </c>
      <c r="N230" s="27"/>
      <c r="O230" s="40">
        <f>SUM(O228:O229)</f>
        <v>25</v>
      </c>
      <c r="P230" s="35">
        <f t="shared" ref="P230" si="84">SUM(Q230:R230)</f>
        <v>25</v>
      </c>
      <c r="Q230" s="32">
        <f>SUM(Q228:Q229)</f>
        <v>2.7</v>
      </c>
      <c r="R230" s="28">
        <f>SUM(R228:R229)</f>
        <v>22.3</v>
      </c>
      <c r="S230" s="63">
        <f>P230-M230</f>
        <v>0</v>
      </c>
      <c r="T230" s="50" t="s">
        <v>62</v>
      </c>
      <c r="U230" s="31"/>
    </row>
    <row r="231" spans="1:21" ht="19.5" customHeight="1" x14ac:dyDescent="0.15">
      <c r="A231" s="44">
        <v>33</v>
      </c>
      <c r="B231" s="11" t="s">
        <v>50</v>
      </c>
      <c r="C231" s="12">
        <v>130</v>
      </c>
      <c r="D231" s="54" t="s">
        <v>352</v>
      </c>
      <c r="E231" s="34" t="s">
        <v>187</v>
      </c>
      <c r="F231" s="34" t="s">
        <v>196</v>
      </c>
      <c r="G231" s="34" t="s">
        <v>353</v>
      </c>
      <c r="H231" s="29"/>
      <c r="I231" s="29">
        <v>112</v>
      </c>
      <c r="J231" s="29"/>
      <c r="K231" s="34" t="s">
        <v>313</v>
      </c>
      <c r="L231" s="30">
        <v>1283</v>
      </c>
      <c r="M231" s="56">
        <f>SUM(N231:O231)</f>
        <v>1630</v>
      </c>
      <c r="N231" s="60"/>
      <c r="O231" s="56">
        <v>1630</v>
      </c>
      <c r="P231" s="41">
        <f>SUM(Q231:R231)</f>
        <v>110.6</v>
      </c>
      <c r="Q231" s="41">
        <v>110.6</v>
      </c>
      <c r="R231" s="41"/>
      <c r="S231" s="61" t="s">
        <v>328</v>
      </c>
      <c r="T231" s="48"/>
      <c r="U231" s="13"/>
    </row>
    <row r="232" spans="1:21" ht="20.100000000000001" customHeight="1" x14ac:dyDescent="0.15">
      <c r="A232" s="45"/>
      <c r="B232" s="14"/>
      <c r="C232" s="15"/>
      <c r="D232" s="52"/>
      <c r="E232" s="16"/>
      <c r="F232" s="16"/>
      <c r="G232" s="16"/>
      <c r="H232" s="16"/>
      <c r="I232" s="16"/>
      <c r="J232" s="16"/>
      <c r="K232" s="33"/>
      <c r="L232" s="17"/>
      <c r="M232" s="56"/>
      <c r="N232" s="18"/>
      <c r="O232" s="39"/>
      <c r="P232" s="38">
        <f t="shared" ref="P232:P233" si="85">SUM(Q232:R232)</f>
        <v>1172.4000000000001</v>
      </c>
      <c r="Q232" s="36"/>
      <c r="R232" s="36">
        <v>1172.4000000000001</v>
      </c>
      <c r="S232" s="19" t="s">
        <v>22</v>
      </c>
      <c r="T232" s="49"/>
      <c r="U232" s="20"/>
    </row>
    <row r="233" spans="1:21" ht="20.100000000000001" customHeight="1" x14ac:dyDescent="0.15">
      <c r="A233" s="45"/>
      <c r="B233" s="14"/>
      <c r="C233" s="15"/>
      <c r="D233" s="52"/>
      <c r="E233" s="16"/>
      <c r="F233" s="16"/>
      <c r="G233" s="16"/>
      <c r="H233" s="16"/>
      <c r="I233" s="16">
        <v>112</v>
      </c>
      <c r="J233" s="16">
        <v>1</v>
      </c>
      <c r="K233" s="33" t="s">
        <v>313</v>
      </c>
      <c r="L233" s="17">
        <v>347</v>
      </c>
      <c r="M233" s="56"/>
      <c r="N233" s="18"/>
      <c r="O233" s="39"/>
      <c r="P233" s="38">
        <f t="shared" si="85"/>
        <v>347</v>
      </c>
      <c r="Q233" s="36"/>
      <c r="R233" s="36">
        <v>347</v>
      </c>
      <c r="S233" s="19" t="s">
        <v>31</v>
      </c>
      <c r="T233" s="49"/>
      <c r="U233" s="20"/>
    </row>
    <row r="234" spans="1:21" ht="20.100000000000001" customHeight="1" thickBot="1" x14ac:dyDescent="0.2">
      <c r="A234" s="43"/>
      <c r="B234" s="24"/>
      <c r="C234" s="25"/>
      <c r="D234" s="53"/>
      <c r="E234" s="24"/>
      <c r="F234" s="24"/>
      <c r="G234" s="24"/>
      <c r="H234" s="24"/>
      <c r="I234" s="24"/>
      <c r="J234" s="24"/>
      <c r="K234" s="64">
        <f>COUNT(L231:L233)</f>
        <v>2</v>
      </c>
      <c r="L234" s="26" t="str">
        <f>K234&amp;"필지"</f>
        <v>2필지</v>
      </c>
      <c r="M234" s="35">
        <f>SUM(M231:M233)</f>
        <v>1630</v>
      </c>
      <c r="N234" s="27"/>
      <c r="O234" s="40">
        <f>SUM(O231:O233)</f>
        <v>1630</v>
      </c>
      <c r="P234" s="35">
        <f t="shared" ref="P234" si="86">SUM(Q234:R234)</f>
        <v>1630</v>
      </c>
      <c r="Q234" s="32">
        <f>SUM(Q231:Q233)</f>
        <v>110.6</v>
      </c>
      <c r="R234" s="28">
        <f>SUM(R231:R233)</f>
        <v>1519.4</v>
      </c>
      <c r="S234" s="63">
        <f>P234-M234</f>
        <v>0</v>
      </c>
      <c r="T234" s="50" t="s">
        <v>62</v>
      </c>
      <c r="U234" s="31"/>
    </row>
    <row r="235" spans="1:21" ht="19.5" customHeight="1" x14ac:dyDescent="0.15">
      <c r="A235" s="44">
        <v>34</v>
      </c>
      <c r="B235" s="11" t="s">
        <v>50</v>
      </c>
      <c r="C235" s="12" t="s">
        <v>354</v>
      </c>
      <c r="D235" s="54" t="s">
        <v>355</v>
      </c>
      <c r="E235" s="34" t="s">
        <v>187</v>
      </c>
      <c r="F235" s="34" t="s">
        <v>356</v>
      </c>
      <c r="G235" s="34" t="s">
        <v>357</v>
      </c>
      <c r="H235" s="29"/>
      <c r="I235" s="29">
        <v>650</v>
      </c>
      <c r="J235" s="29"/>
      <c r="K235" s="34" t="s">
        <v>313</v>
      </c>
      <c r="L235" s="30">
        <v>1408</v>
      </c>
      <c r="M235" s="56">
        <f>SUM(N235:O235)</f>
        <v>1408</v>
      </c>
      <c r="N235" s="60"/>
      <c r="O235" s="56">
        <v>1408</v>
      </c>
      <c r="P235" s="41">
        <f>SUM(Q235:R235)</f>
        <v>55.4</v>
      </c>
      <c r="Q235" s="41">
        <v>55.4</v>
      </c>
      <c r="R235" s="41"/>
      <c r="S235" s="61" t="s">
        <v>358</v>
      </c>
      <c r="T235" s="48"/>
      <c r="U235" s="13"/>
    </row>
    <row r="236" spans="1:21" ht="20.100000000000001" customHeight="1" x14ac:dyDescent="0.15">
      <c r="A236" s="45"/>
      <c r="B236" s="14"/>
      <c r="C236" s="15"/>
      <c r="D236" s="52"/>
      <c r="E236" s="16"/>
      <c r="F236" s="16"/>
      <c r="G236" s="16"/>
      <c r="H236" s="16"/>
      <c r="I236" s="16"/>
      <c r="J236" s="16"/>
      <c r="K236" s="33"/>
      <c r="L236" s="17"/>
      <c r="M236" s="56"/>
      <c r="N236" s="18"/>
      <c r="O236" s="39"/>
      <c r="P236" s="41">
        <f t="shared" ref="P236:P240" si="87">SUM(Q236:R236)</f>
        <v>143.30000000000001</v>
      </c>
      <c r="Q236" s="37">
        <v>143.30000000000001</v>
      </c>
      <c r="R236" s="37"/>
      <c r="S236" s="19" t="s">
        <v>359</v>
      </c>
      <c r="T236" s="49"/>
      <c r="U236" s="20"/>
    </row>
    <row r="237" spans="1:21" ht="20.100000000000001" customHeight="1" x14ac:dyDescent="0.15">
      <c r="A237" s="45"/>
      <c r="B237" s="14"/>
      <c r="C237" s="15"/>
      <c r="D237" s="52"/>
      <c r="E237" s="16"/>
      <c r="F237" s="16"/>
      <c r="G237" s="16"/>
      <c r="H237" s="16"/>
      <c r="I237" s="16"/>
      <c r="J237" s="16"/>
      <c r="K237" s="33"/>
      <c r="L237" s="17"/>
      <c r="M237" s="56"/>
      <c r="N237" s="18"/>
      <c r="O237" s="39"/>
      <c r="P237" s="41">
        <f t="shared" si="87"/>
        <v>93.3</v>
      </c>
      <c r="Q237" s="37">
        <v>93.3</v>
      </c>
      <c r="R237" s="37"/>
      <c r="S237" s="19" t="s">
        <v>41</v>
      </c>
      <c r="T237" s="49"/>
      <c r="U237" s="20"/>
    </row>
    <row r="238" spans="1:21" ht="20.100000000000001" customHeight="1" x14ac:dyDescent="0.15">
      <c r="A238" s="45"/>
      <c r="B238" s="14"/>
      <c r="C238" s="15"/>
      <c r="D238" s="52"/>
      <c r="E238" s="16"/>
      <c r="F238" s="16"/>
      <c r="G238" s="16"/>
      <c r="H238" s="16"/>
      <c r="I238" s="16"/>
      <c r="J238" s="16"/>
      <c r="K238" s="33"/>
      <c r="L238" s="17"/>
      <c r="M238" s="56"/>
      <c r="N238" s="18"/>
      <c r="O238" s="39"/>
      <c r="P238" s="38">
        <f t="shared" si="87"/>
        <v>1116</v>
      </c>
      <c r="Q238" s="36"/>
      <c r="R238" s="36">
        <v>1116</v>
      </c>
      <c r="S238" s="19" t="s">
        <v>31</v>
      </c>
      <c r="T238" s="49"/>
      <c r="U238" s="20"/>
    </row>
    <row r="239" spans="1:21" ht="20.100000000000001" customHeight="1" x14ac:dyDescent="0.15">
      <c r="A239" s="45"/>
      <c r="B239" s="21"/>
      <c r="C239" s="22"/>
      <c r="D239" s="52"/>
      <c r="E239" s="16"/>
      <c r="F239" s="16"/>
      <c r="G239" s="16"/>
      <c r="H239" s="16"/>
      <c r="I239" s="16">
        <v>650</v>
      </c>
      <c r="J239" s="16">
        <v>1</v>
      </c>
      <c r="K239" s="33" t="s">
        <v>311</v>
      </c>
      <c r="L239" s="17">
        <v>112</v>
      </c>
      <c r="M239" s="56"/>
      <c r="N239" s="18"/>
      <c r="O239" s="39"/>
      <c r="P239" s="41">
        <f t="shared" si="87"/>
        <v>7.7</v>
      </c>
      <c r="Q239" s="65">
        <v>7.7</v>
      </c>
      <c r="R239" s="66"/>
      <c r="S239" s="23" t="s">
        <v>41</v>
      </c>
      <c r="T239" s="49"/>
      <c r="U239" s="20"/>
    </row>
    <row r="240" spans="1:21" ht="20.100000000000001" customHeight="1" x14ac:dyDescent="0.15">
      <c r="A240" s="45"/>
      <c r="B240" s="14"/>
      <c r="C240" s="15"/>
      <c r="D240" s="52"/>
      <c r="E240" s="16"/>
      <c r="F240" s="16"/>
      <c r="G240" s="16"/>
      <c r="H240" s="16"/>
      <c r="I240" s="16"/>
      <c r="J240" s="16"/>
      <c r="K240" s="33"/>
      <c r="L240" s="17"/>
      <c r="M240" s="56"/>
      <c r="N240" s="18"/>
      <c r="O240" s="39"/>
      <c r="P240" s="38">
        <f t="shared" si="87"/>
        <v>104.3</v>
      </c>
      <c r="Q240" s="36"/>
      <c r="R240" s="36">
        <v>104.3</v>
      </c>
      <c r="S240" s="19" t="s">
        <v>31</v>
      </c>
      <c r="T240" s="49"/>
      <c r="U240" s="20"/>
    </row>
    <row r="241" spans="1:21" ht="20.100000000000001" customHeight="1" thickBot="1" x14ac:dyDescent="0.2">
      <c r="A241" s="43"/>
      <c r="B241" s="24"/>
      <c r="C241" s="25"/>
      <c r="D241" s="53"/>
      <c r="E241" s="24"/>
      <c r="F241" s="24"/>
      <c r="G241" s="24"/>
      <c r="H241" s="24"/>
      <c r="I241" s="24"/>
      <c r="J241" s="24"/>
      <c r="K241" s="64">
        <f>COUNT(L235:L240)</f>
        <v>2</v>
      </c>
      <c r="L241" s="26" t="str">
        <f>K241&amp;"필지"</f>
        <v>2필지</v>
      </c>
      <c r="M241" s="35">
        <f>SUM(M235:M240)</f>
        <v>1408</v>
      </c>
      <c r="N241" s="27"/>
      <c r="O241" s="40">
        <f>SUM(O235:O240)</f>
        <v>1408</v>
      </c>
      <c r="P241" s="35">
        <f t="shared" ref="P241" si="88">SUM(Q241:R241)</f>
        <v>1520</v>
      </c>
      <c r="Q241" s="32">
        <f>SUM(Q235:Q240)</f>
        <v>299.7</v>
      </c>
      <c r="R241" s="28">
        <f>SUM(R235:R240)</f>
        <v>1220.3</v>
      </c>
      <c r="S241" s="63">
        <f>P241-M241</f>
        <v>112</v>
      </c>
      <c r="T241" s="50" t="s">
        <v>360</v>
      </c>
      <c r="U241" s="31"/>
    </row>
    <row r="242" spans="1:21" ht="19.5" customHeight="1" x14ac:dyDescent="0.15">
      <c r="A242" s="44">
        <v>35</v>
      </c>
      <c r="B242" s="11" t="s">
        <v>50</v>
      </c>
      <c r="C242" s="12" t="s">
        <v>361</v>
      </c>
      <c r="D242" s="54" t="s">
        <v>362</v>
      </c>
      <c r="E242" s="34" t="s">
        <v>187</v>
      </c>
      <c r="F242" s="34" t="s">
        <v>356</v>
      </c>
      <c r="G242" s="34" t="s">
        <v>357</v>
      </c>
      <c r="H242" s="29"/>
      <c r="I242" s="29">
        <v>587</v>
      </c>
      <c r="J242" s="29"/>
      <c r="K242" s="34" t="s">
        <v>313</v>
      </c>
      <c r="L242" s="30">
        <v>1808</v>
      </c>
      <c r="M242" s="56">
        <f>SUM(N242:O242)</f>
        <v>1808</v>
      </c>
      <c r="N242" s="60"/>
      <c r="O242" s="56">
        <v>1808</v>
      </c>
      <c r="P242" s="41">
        <f>SUM(Q242:R242)</f>
        <v>54.3</v>
      </c>
      <c r="Q242" s="41">
        <v>54.3</v>
      </c>
      <c r="R242" s="41"/>
      <c r="S242" s="61" t="s">
        <v>363</v>
      </c>
      <c r="T242" s="48"/>
      <c r="U242" s="13"/>
    </row>
    <row r="243" spans="1:21" ht="20.100000000000001" customHeight="1" x14ac:dyDescent="0.15">
      <c r="A243" s="45"/>
      <c r="B243" s="14"/>
      <c r="C243" s="15"/>
      <c r="D243" s="52"/>
      <c r="E243" s="16"/>
      <c r="F243" s="16"/>
      <c r="G243" s="16"/>
      <c r="H243" s="16"/>
      <c r="I243" s="16"/>
      <c r="J243" s="16"/>
      <c r="K243" s="33"/>
      <c r="L243" s="17"/>
      <c r="M243" s="56"/>
      <c r="N243" s="18"/>
      <c r="O243" s="39"/>
      <c r="P243" s="38">
        <f t="shared" ref="P243" si="89">SUM(Q243:R243)</f>
        <v>1753.7</v>
      </c>
      <c r="Q243" s="36"/>
      <c r="R243" s="36">
        <v>1753.7</v>
      </c>
      <c r="S243" s="19" t="s">
        <v>318</v>
      </c>
      <c r="T243" s="49"/>
      <c r="U243" s="20"/>
    </row>
    <row r="244" spans="1:21" ht="20.100000000000001" customHeight="1" thickBot="1" x14ac:dyDescent="0.2">
      <c r="A244" s="43"/>
      <c r="B244" s="24"/>
      <c r="C244" s="25"/>
      <c r="D244" s="53"/>
      <c r="E244" s="24"/>
      <c r="F244" s="24"/>
      <c r="G244" s="24"/>
      <c r="H244" s="24"/>
      <c r="I244" s="24"/>
      <c r="J244" s="24"/>
      <c r="K244" s="64">
        <f>COUNT(L242:L243)</f>
        <v>1</v>
      </c>
      <c r="L244" s="26" t="str">
        <f>K244&amp;"필지"</f>
        <v>1필지</v>
      </c>
      <c r="M244" s="35">
        <f>SUM(M242:M243)</f>
        <v>1808</v>
      </c>
      <c r="N244" s="27"/>
      <c r="O244" s="40">
        <f>SUM(O242:O243)</f>
        <v>1808</v>
      </c>
      <c r="P244" s="35">
        <f t="shared" ref="P244" si="90">SUM(Q244:R244)</f>
        <v>1808</v>
      </c>
      <c r="Q244" s="32">
        <f>SUM(Q242:Q243)</f>
        <v>54.3</v>
      </c>
      <c r="R244" s="28">
        <f>SUM(R242:R243)</f>
        <v>1753.7</v>
      </c>
      <c r="S244" s="63">
        <f>P244-M244</f>
        <v>0</v>
      </c>
      <c r="T244" s="50" t="s">
        <v>62</v>
      </c>
      <c r="U244" s="31"/>
    </row>
    <row r="245" spans="1:21" ht="19.5" customHeight="1" x14ac:dyDescent="0.15">
      <c r="A245" s="44">
        <v>36</v>
      </c>
      <c r="B245" s="11" t="s">
        <v>50</v>
      </c>
      <c r="C245" s="12">
        <v>179</v>
      </c>
      <c r="D245" s="54" t="s">
        <v>364</v>
      </c>
      <c r="E245" s="34" t="s">
        <v>187</v>
      </c>
      <c r="F245" s="34" t="s">
        <v>341</v>
      </c>
      <c r="G245" s="34" t="s">
        <v>365</v>
      </c>
      <c r="H245" s="29"/>
      <c r="I245" s="29">
        <v>285</v>
      </c>
      <c r="J245" s="29">
        <v>4</v>
      </c>
      <c r="K245" s="34" t="s">
        <v>337</v>
      </c>
      <c r="L245" s="30">
        <v>52849</v>
      </c>
      <c r="M245" s="56">
        <f>SUM(N245:O245)</f>
        <v>1250</v>
      </c>
      <c r="N245" s="60"/>
      <c r="O245" s="56">
        <v>1250</v>
      </c>
      <c r="P245" s="38">
        <f>SUM(Q245:R245)</f>
        <v>1493.8</v>
      </c>
      <c r="Q245" s="38"/>
      <c r="R245" s="38">
        <v>1493.8</v>
      </c>
      <c r="S245" s="61" t="s">
        <v>31</v>
      </c>
      <c r="T245" s="48"/>
      <c r="U245" s="13"/>
    </row>
    <row r="246" spans="1:21" ht="20.100000000000001" customHeight="1" x14ac:dyDescent="0.15">
      <c r="A246" s="45"/>
      <c r="B246" s="14"/>
      <c r="C246" s="15"/>
      <c r="D246" s="52"/>
      <c r="E246" s="16"/>
      <c r="F246" s="16"/>
      <c r="G246" s="16"/>
      <c r="H246" s="16"/>
      <c r="I246" s="16">
        <v>286</v>
      </c>
      <c r="J246" s="16"/>
      <c r="K246" s="33" t="s">
        <v>313</v>
      </c>
      <c r="L246" s="17">
        <v>2731</v>
      </c>
      <c r="M246" s="56">
        <f t="shared" ref="M246:M250" si="91">SUM(N246:O246)</f>
        <v>2713</v>
      </c>
      <c r="N246" s="18"/>
      <c r="O246" s="39">
        <v>2713</v>
      </c>
      <c r="P246" s="41">
        <f t="shared" ref="P246:P252" si="92">SUM(Q246:R246)</f>
        <v>47.8</v>
      </c>
      <c r="Q246" s="37">
        <v>47.8</v>
      </c>
      <c r="R246" s="37"/>
      <c r="S246" s="19" t="s">
        <v>366</v>
      </c>
      <c r="T246" s="49"/>
      <c r="U246" s="20"/>
    </row>
    <row r="247" spans="1:21" ht="20.100000000000001" customHeight="1" x14ac:dyDescent="0.15">
      <c r="A247" s="45"/>
      <c r="B247" s="14"/>
      <c r="C247" s="15"/>
      <c r="D247" s="52"/>
      <c r="E247" s="16"/>
      <c r="F247" s="16"/>
      <c r="G247" s="16"/>
      <c r="H247" s="16"/>
      <c r="I247" s="16"/>
      <c r="J247" s="16"/>
      <c r="K247" s="33"/>
      <c r="L247" s="17"/>
      <c r="M247" s="56"/>
      <c r="N247" s="18"/>
      <c r="O247" s="39"/>
      <c r="P247" s="41">
        <f t="shared" si="92"/>
        <v>31.7</v>
      </c>
      <c r="Q247" s="37">
        <v>31.7</v>
      </c>
      <c r="R247" s="37"/>
      <c r="S247" s="19" t="s">
        <v>367</v>
      </c>
      <c r="T247" s="49"/>
      <c r="U247" s="20"/>
    </row>
    <row r="248" spans="1:21" ht="20.100000000000001" customHeight="1" x14ac:dyDescent="0.15">
      <c r="A248" s="45"/>
      <c r="B248" s="14"/>
      <c r="C248" s="15"/>
      <c r="D248" s="52"/>
      <c r="E248" s="16"/>
      <c r="F248" s="16"/>
      <c r="G248" s="16"/>
      <c r="H248" s="16"/>
      <c r="I248" s="16"/>
      <c r="J248" s="16"/>
      <c r="K248" s="33"/>
      <c r="L248" s="17"/>
      <c r="M248" s="56"/>
      <c r="N248" s="18"/>
      <c r="O248" s="39"/>
      <c r="P248" s="41">
        <f t="shared" si="92"/>
        <v>122</v>
      </c>
      <c r="Q248" s="37">
        <v>122</v>
      </c>
      <c r="R248" s="37"/>
      <c r="S248" s="19" t="s">
        <v>368</v>
      </c>
      <c r="T248" s="49"/>
      <c r="U248" s="20"/>
    </row>
    <row r="249" spans="1:21" ht="20.100000000000001" customHeight="1" x14ac:dyDescent="0.15">
      <c r="A249" s="45"/>
      <c r="B249" s="21"/>
      <c r="C249" s="22"/>
      <c r="D249" s="52"/>
      <c r="E249" s="16"/>
      <c r="F249" s="16"/>
      <c r="G249" s="16"/>
      <c r="H249" s="16"/>
      <c r="I249" s="16"/>
      <c r="J249" s="16"/>
      <c r="K249" s="16"/>
      <c r="L249" s="17"/>
      <c r="M249" s="56"/>
      <c r="N249" s="18"/>
      <c r="O249" s="39"/>
      <c r="P249" s="38">
        <f t="shared" si="92"/>
        <v>2529.5</v>
      </c>
      <c r="Q249" s="36"/>
      <c r="R249" s="76">
        <v>2529.5</v>
      </c>
      <c r="S249" s="23" t="s">
        <v>31</v>
      </c>
      <c r="T249" s="49"/>
      <c r="U249" s="20"/>
    </row>
    <row r="250" spans="1:21" ht="20.100000000000001" customHeight="1" x14ac:dyDescent="0.15">
      <c r="A250" s="45"/>
      <c r="B250" s="14"/>
      <c r="C250" s="15"/>
      <c r="D250" s="52"/>
      <c r="E250" s="16"/>
      <c r="F250" s="16"/>
      <c r="G250" s="16"/>
      <c r="H250" s="16"/>
      <c r="I250" s="16">
        <v>287</v>
      </c>
      <c r="J250" s="16">
        <v>1</v>
      </c>
      <c r="K250" s="33" t="s">
        <v>312</v>
      </c>
      <c r="L250" s="17">
        <v>5273</v>
      </c>
      <c r="M250" s="56">
        <f t="shared" si="91"/>
        <v>472</v>
      </c>
      <c r="N250" s="18"/>
      <c r="O250" s="39">
        <v>472</v>
      </c>
      <c r="P250" s="41">
        <f t="shared" si="92"/>
        <v>1.5</v>
      </c>
      <c r="Q250" s="37">
        <v>1.5</v>
      </c>
      <c r="R250" s="37"/>
      <c r="S250" s="19" t="s">
        <v>368</v>
      </c>
      <c r="T250" s="49"/>
      <c r="U250" s="20"/>
    </row>
    <row r="251" spans="1:21" ht="20.100000000000001" customHeight="1" x14ac:dyDescent="0.15">
      <c r="A251" s="78"/>
      <c r="B251" s="79"/>
      <c r="C251" s="80"/>
      <c r="D251" s="81"/>
      <c r="E251" s="82"/>
      <c r="F251" s="82"/>
      <c r="G251" s="82"/>
      <c r="H251" s="82"/>
      <c r="I251" s="82"/>
      <c r="J251" s="82"/>
      <c r="K251" s="83"/>
      <c r="L251" s="91"/>
      <c r="M251" s="56"/>
      <c r="N251" s="84"/>
      <c r="O251" s="85"/>
      <c r="P251" s="41">
        <f t="shared" si="92"/>
        <v>6.3</v>
      </c>
      <c r="Q251" s="97">
        <v>6.3</v>
      </c>
      <c r="R251" s="97"/>
      <c r="S251" s="88" t="s">
        <v>368</v>
      </c>
      <c r="T251" s="89"/>
      <c r="U251" s="90"/>
    </row>
    <row r="252" spans="1:21" ht="20.100000000000001" customHeight="1" x14ac:dyDescent="0.15">
      <c r="A252" s="78"/>
      <c r="B252" s="79"/>
      <c r="C252" s="80"/>
      <c r="D252" s="81"/>
      <c r="E252" s="82"/>
      <c r="F252" s="82"/>
      <c r="G252" s="82"/>
      <c r="H252" s="82"/>
      <c r="I252" s="82"/>
      <c r="J252" s="82"/>
      <c r="K252" s="83"/>
      <c r="L252" s="91"/>
      <c r="M252" s="56"/>
      <c r="N252" s="84"/>
      <c r="O252" s="85"/>
      <c r="P252" s="38">
        <f t="shared" si="92"/>
        <v>521</v>
      </c>
      <c r="Q252" s="87"/>
      <c r="R252" s="87">
        <v>521</v>
      </c>
      <c r="S252" s="88" t="s">
        <v>31</v>
      </c>
      <c r="T252" s="89"/>
      <c r="U252" s="90"/>
    </row>
    <row r="253" spans="1:21" ht="20.100000000000001" customHeight="1" thickBot="1" x14ac:dyDescent="0.2">
      <c r="A253" s="43"/>
      <c r="B253" s="24"/>
      <c r="C253" s="25"/>
      <c r="D253" s="53"/>
      <c r="E253" s="24"/>
      <c r="F253" s="24"/>
      <c r="G253" s="24"/>
      <c r="H253" s="24"/>
      <c r="I253" s="24"/>
      <c r="J253" s="24"/>
      <c r="K253" s="64">
        <f>COUNT(L245:L250)</f>
        <v>3</v>
      </c>
      <c r="L253" s="26" t="str">
        <f>K253&amp;"필지"</f>
        <v>3필지</v>
      </c>
      <c r="M253" s="35">
        <f>SUM(M245:M250)</f>
        <v>4435</v>
      </c>
      <c r="N253" s="27"/>
      <c r="O253" s="40">
        <f>SUM(O245:O252)</f>
        <v>4435</v>
      </c>
      <c r="P253" s="35">
        <f t="shared" ref="P253" si="93">SUM(Q253:R253)</f>
        <v>4753.6000000000004</v>
      </c>
      <c r="Q253" s="32">
        <f>SUM(Q245:Q252)</f>
        <v>209.3</v>
      </c>
      <c r="R253" s="28">
        <f>SUM(R245:R252)</f>
        <v>4544.3</v>
      </c>
      <c r="S253" s="63">
        <f>P253-M253</f>
        <v>318.60000000000036</v>
      </c>
      <c r="T253" s="50" t="s">
        <v>369</v>
      </c>
      <c r="U253" s="31"/>
    </row>
    <row r="254" spans="1:21" ht="19.5" customHeight="1" x14ac:dyDescent="0.15">
      <c r="A254" s="44">
        <v>37</v>
      </c>
      <c r="B254" s="11" t="s">
        <v>50</v>
      </c>
      <c r="C254" s="12">
        <v>208</v>
      </c>
      <c r="D254" s="54" t="s">
        <v>370</v>
      </c>
      <c r="E254" s="34" t="s">
        <v>187</v>
      </c>
      <c r="F254" s="34" t="s">
        <v>236</v>
      </c>
      <c r="G254" s="34"/>
      <c r="H254" s="29"/>
      <c r="I254" s="29">
        <v>376</v>
      </c>
      <c r="J254" s="29"/>
      <c r="K254" s="34" t="s">
        <v>313</v>
      </c>
      <c r="L254" s="30">
        <v>575</v>
      </c>
      <c r="M254" s="56">
        <f>SUM(N254:O254)</f>
        <v>575</v>
      </c>
      <c r="N254" s="60"/>
      <c r="O254" s="56">
        <v>575</v>
      </c>
      <c r="P254" s="41">
        <f>SUM(Q254:R254)</f>
        <v>65.599999999999994</v>
      </c>
      <c r="Q254" s="41">
        <v>65.599999999999994</v>
      </c>
      <c r="R254" s="41"/>
      <c r="S254" s="61" t="s">
        <v>371</v>
      </c>
      <c r="T254" s="48"/>
      <c r="U254" s="13"/>
    </row>
    <row r="255" spans="1:21" ht="20.100000000000001" customHeight="1" x14ac:dyDescent="0.15">
      <c r="A255" s="45"/>
      <c r="B255" s="14"/>
      <c r="C255" s="15"/>
      <c r="D255" s="52"/>
      <c r="E255" s="16"/>
      <c r="F255" s="16"/>
      <c r="G255" s="16"/>
      <c r="H255" s="16"/>
      <c r="I255" s="16"/>
      <c r="J255" s="16"/>
      <c r="K255" s="33"/>
      <c r="L255" s="17"/>
      <c r="M255" s="56"/>
      <c r="N255" s="18"/>
      <c r="O255" s="39"/>
      <c r="P255" s="38">
        <f t="shared" ref="P255" si="94">SUM(Q255:R255)</f>
        <v>509.4</v>
      </c>
      <c r="Q255" s="36"/>
      <c r="R255" s="36">
        <v>509.4</v>
      </c>
      <c r="S255" s="19" t="s">
        <v>318</v>
      </c>
      <c r="T255" s="49"/>
      <c r="U255" s="20"/>
    </row>
    <row r="256" spans="1:21" ht="20.100000000000001" customHeight="1" thickBot="1" x14ac:dyDescent="0.2">
      <c r="A256" s="43"/>
      <c r="B256" s="24"/>
      <c r="C256" s="25"/>
      <c r="D256" s="53"/>
      <c r="E256" s="24"/>
      <c r="F256" s="24"/>
      <c r="G256" s="24"/>
      <c r="H256" s="24"/>
      <c r="I256" s="24"/>
      <c r="J256" s="24"/>
      <c r="K256" s="64">
        <f>COUNT(L254:L255)</f>
        <v>1</v>
      </c>
      <c r="L256" s="26" t="str">
        <f>K256&amp;"필지"</f>
        <v>1필지</v>
      </c>
      <c r="M256" s="35">
        <f>SUM(M254:M255)</f>
        <v>575</v>
      </c>
      <c r="N256" s="27"/>
      <c r="O256" s="40">
        <f>SUM(O254:O255)</f>
        <v>575</v>
      </c>
      <c r="P256" s="35">
        <f t="shared" ref="P256" si="95">SUM(Q256:R256)</f>
        <v>575</v>
      </c>
      <c r="Q256" s="32">
        <f>SUM(Q254:Q255)</f>
        <v>65.599999999999994</v>
      </c>
      <c r="R256" s="28">
        <f>SUM(R254:R255)</f>
        <v>509.4</v>
      </c>
      <c r="S256" s="63">
        <f>P256-M256</f>
        <v>0</v>
      </c>
      <c r="T256" s="50" t="s">
        <v>62</v>
      </c>
      <c r="U256" s="31"/>
    </row>
    <row r="257" spans="1:21" ht="19.5" customHeight="1" x14ac:dyDescent="0.15">
      <c r="A257" s="44">
        <v>38</v>
      </c>
      <c r="B257" s="11" t="s">
        <v>50</v>
      </c>
      <c r="C257" s="12">
        <v>238</v>
      </c>
      <c r="D257" s="54" t="s">
        <v>372</v>
      </c>
      <c r="E257" s="34" t="s">
        <v>187</v>
      </c>
      <c r="F257" s="34" t="s">
        <v>373</v>
      </c>
      <c r="G257" s="34" t="s">
        <v>374</v>
      </c>
      <c r="H257" s="29"/>
      <c r="I257" s="29">
        <v>38</v>
      </c>
      <c r="J257" s="29">
        <v>1</v>
      </c>
      <c r="K257" s="34" t="s">
        <v>27</v>
      </c>
      <c r="L257" s="30">
        <v>4112</v>
      </c>
      <c r="M257" s="56">
        <f>SUM(N257:O257)</f>
        <v>4112</v>
      </c>
      <c r="N257" s="60"/>
      <c r="O257" s="56">
        <v>4112</v>
      </c>
      <c r="P257" s="38">
        <f>SUM(Q257:R257)</f>
        <v>4112</v>
      </c>
      <c r="Q257" s="38"/>
      <c r="R257" s="38">
        <v>4112</v>
      </c>
      <c r="S257" s="61" t="s">
        <v>31</v>
      </c>
      <c r="T257" s="48"/>
      <c r="U257" s="13"/>
    </row>
    <row r="258" spans="1:21" ht="20.100000000000001" customHeight="1" x14ac:dyDescent="0.15">
      <c r="A258" s="45"/>
      <c r="B258" s="14"/>
      <c r="C258" s="15"/>
      <c r="D258" s="52"/>
      <c r="E258" s="16"/>
      <c r="F258" s="16"/>
      <c r="G258" s="16"/>
      <c r="H258" s="16"/>
      <c r="I258" s="16">
        <v>38</v>
      </c>
      <c r="J258" s="16">
        <v>2</v>
      </c>
      <c r="K258" s="33" t="s">
        <v>28</v>
      </c>
      <c r="L258" s="17">
        <v>50</v>
      </c>
      <c r="M258" s="56">
        <f t="shared" ref="M258" si="96">SUM(N258:O258)</f>
        <v>50</v>
      </c>
      <c r="N258" s="18"/>
      <c r="O258" s="39">
        <v>50</v>
      </c>
      <c r="P258" s="38">
        <f t="shared" ref="P258:P262" si="97">SUM(Q258:R258)</f>
        <v>50</v>
      </c>
      <c r="Q258" s="36"/>
      <c r="R258" s="36">
        <v>50</v>
      </c>
      <c r="S258" s="19" t="s">
        <v>31</v>
      </c>
      <c r="T258" s="49"/>
      <c r="U258" s="20"/>
    </row>
    <row r="259" spans="1:21" ht="20.100000000000001" customHeight="1" x14ac:dyDescent="0.15">
      <c r="A259" s="45"/>
      <c r="B259" s="14"/>
      <c r="C259" s="15"/>
      <c r="D259" s="52"/>
      <c r="E259" s="16"/>
      <c r="F259" s="16"/>
      <c r="G259" s="16"/>
      <c r="H259" s="16"/>
      <c r="I259" s="16">
        <v>39</v>
      </c>
      <c r="J259" s="16">
        <v>1</v>
      </c>
      <c r="K259" s="33" t="s">
        <v>29</v>
      </c>
      <c r="L259" s="17">
        <v>2255</v>
      </c>
      <c r="M259" s="56"/>
      <c r="N259" s="18"/>
      <c r="O259" s="39"/>
      <c r="P259" s="38">
        <f t="shared" si="97"/>
        <v>220</v>
      </c>
      <c r="Q259" s="36"/>
      <c r="R259" s="36">
        <v>220</v>
      </c>
      <c r="S259" s="19" t="s">
        <v>31</v>
      </c>
      <c r="T259" s="49"/>
      <c r="U259" s="20"/>
    </row>
    <row r="260" spans="1:21" ht="20.100000000000001" customHeight="1" x14ac:dyDescent="0.15">
      <c r="A260" s="45"/>
      <c r="B260" s="14"/>
      <c r="C260" s="15"/>
      <c r="D260" s="52"/>
      <c r="E260" s="16"/>
      <c r="F260" s="16"/>
      <c r="G260" s="16"/>
      <c r="H260" s="16"/>
      <c r="I260" s="16">
        <v>39</v>
      </c>
      <c r="J260" s="16">
        <v>2</v>
      </c>
      <c r="K260" s="33" t="s">
        <v>30</v>
      </c>
      <c r="L260" s="17">
        <v>430</v>
      </c>
      <c r="M260" s="56"/>
      <c r="N260" s="18"/>
      <c r="O260" s="39"/>
      <c r="P260" s="41">
        <f t="shared" si="97"/>
        <v>11.5</v>
      </c>
      <c r="Q260" s="37">
        <v>11.5</v>
      </c>
      <c r="R260" s="37"/>
      <c r="S260" s="19" t="s">
        <v>335</v>
      </c>
      <c r="T260" s="49"/>
      <c r="U260" s="20"/>
    </row>
    <row r="261" spans="1:21" ht="20.100000000000001" customHeight="1" x14ac:dyDescent="0.15">
      <c r="A261" s="45"/>
      <c r="B261" s="14"/>
      <c r="C261" s="15"/>
      <c r="D261" s="52"/>
      <c r="E261" s="16"/>
      <c r="F261" s="16"/>
      <c r="G261" s="16"/>
      <c r="H261" s="16"/>
      <c r="I261" s="16"/>
      <c r="J261" s="16"/>
      <c r="K261" s="33"/>
      <c r="L261" s="17"/>
      <c r="M261" s="56"/>
      <c r="N261" s="18"/>
      <c r="O261" s="39"/>
      <c r="P261" s="38">
        <f t="shared" si="97"/>
        <v>247.1</v>
      </c>
      <c r="Q261" s="36"/>
      <c r="R261" s="36">
        <v>247.1</v>
      </c>
      <c r="S261" s="19" t="s">
        <v>31</v>
      </c>
      <c r="T261" s="49"/>
      <c r="U261" s="20"/>
    </row>
    <row r="262" spans="1:21" ht="20.100000000000001" customHeight="1" x14ac:dyDescent="0.15">
      <c r="A262" s="45"/>
      <c r="B262" s="14"/>
      <c r="C262" s="15"/>
      <c r="D262" s="52"/>
      <c r="E262" s="16"/>
      <c r="F262" s="16"/>
      <c r="G262" s="16"/>
      <c r="H262" s="16"/>
      <c r="I262" s="16">
        <v>490</v>
      </c>
      <c r="J262" s="16"/>
      <c r="K262" s="33" t="s">
        <v>28</v>
      </c>
      <c r="L262" s="17">
        <v>1964</v>
      </c>
      <c r="M262" s="56"/>
      <c r="N262" s="18"/>
      <c r="O262" s="39"/>
      <c r="P262" s="38">
        <f t="shared" si="97"/>
        <v>46.4</v>
      </c>
      <c r="Q262" s="36"/>
      <c r="R262" s="36">
        <v>46.4</v>
      </c>
      <c r="S262" s="19" t="s">
        <v>31</v>
      </c>
      <c r="T262" s="49"/>
      <c r="U262" s="20"/>
    </row>
    <row r="263" spans="1:21" ht="20.100000000000001" customHeight="1" thickBot="1" x14ac:dyDescent="0.2">
      <c r="A263" s="43"/>
      <c r="B263" s="24"/>
      <c r="C263" s="25"/>
      <c r="D263" s="53"/>
      <c r="E263" s="24"/>
      <c r="F263" s="24"/>
      <c r="G263" s="24"/>
      <c r="H263" s="24"/>
      <c r="I263" s="24"/>
      <c r="J263" s="24"/>
      <c r="K263" s="64">
        <f>COUNT(L257:L262)</f>
        <v>5</v>
      </c>
      <c r="L263" s="26" t="str">
        <f>K263&amp;"필지"</f>
        <v>5필지</v>
      </c>
      <c r="M263" s="35">
        <f>SUM(M257:M262)</f>
        <v>4162</v>
      </c>
      <c r="N263" s="27"/>
      <c r="O263" s="40">
        <f>SUM(O257:O262)</f>
        <v>4162</v>
      </c>
      <c r="P263" s="35">
        <f t="shared" ref="P263" si="98">SUM(Q263:R263)</f>
        <v>4687</v>
      </c>
      <c r="Q263" s="32">
        <f>SUM(Q257:Q262)</f>
        <v>11.5</v>
      </c>
      <c r="R263" s="28">
        <f>SUM(R257:R262)</f>
        <v>4675.5</v>
      </c>
      <c r="S263" s="63">
        <f>P263-M263</f>
        <v>525</v>
      </c>
      <c r="T263" s="50" t="s">
        <v>375</v>
      </c>
      <c r="U263" s="31"/>
    </row>
    <row r="264" spans="1:21" ht="19.5" customHeight="1" x14ac:dyDescent="0.15">
      <c r="A264" s="44">
        <v>39</v>
      </c>
      <c r="B264" s="11" t="s">
        <v>50</v>
      </c>
      <c r="C264" s="12">
        <v>336</v>
      </c>
      <c r="D264" s="54" t="s">
        <v>377</v>
      </c>
      <c r="E264" s="34" t="s">
        <v>187</v>
      </c>
      <c r="F264" s="34" t="s">
        <v>378</v>
      </c>
      <c r="G264" s="34"/>
      <c r="H264" s="34"/>
      <c r="I264" s="29">
        <v>90</v>
      </c>
      <c r="J264" s="29"/>
      <c r="K264" s="34" t="s">
        <v>34</v>
      </c>
      <c r="L264" s="30">
        <v>1283</v>
      </c>
      <c r="M264" s="56">
        <f>SUM(N264:O264)</f>
        <v>1283</v>
      </c>
      <c r="N264" s="60"/>
      <c r="O264" s="56">
        <v>1283</v>
      </c>
      <c r="P264" s="41">
        <f>SUM(Q264:R264)</f>
        <v>152.80000000000001</v>
      </c>
      <c r="Q264" s="41">
        <v>152.80000000000001</v>
      </c>
      <c r="R264" s="41"/>
      <c r="S264" s="61" t="s">
        <v>376</v>
      </c>
      <c r="T264" s="48"/>
      <c r="U264" s="13"/>
    </row>
    <row r="265" spans="1:21" ht="20.100000000000001" customHeight="1" x14ac:dyDescent="0.15">
      <c r="A265" s="45"/>
      <c r="B265" s="14"/>
      <c r="C265" s="15"/>
      <c r="D265" s="52"/>
      <c r="E265" s="16"/>
      <c r="F265" s="16"/>
      <c r="G265" s="16"/>
      <c r="H265" s="16"/>
      <c r="I265" s="16"/>
      <c r="J265" s="16"/>
      <c r="K265" s="33"/>
      <c r="L265" s="17"/>
      <c r="M265" s="56"/>
      <c r="N265" s="18"/>
      <c r="O265" s="39"/>
      <c r="P265" s="38">
        <f t="shared" ref="P265:P288" si="99">SUM(Q265:R265)</f>
        <v>1130.2</v>
      </c>
      <c r="Q265" s="36"/>
      <c r="R265" s="36">
        <v>1130.2</v>
      </c>
      <c r="S265" s="19" t="s">
        <v>31</v>
      </c>
      <c r="T265" s="49"/>
      <c r="U265" s="20"/>
    </row>
    <row r="266" spans="1:21" ht="20.100000000000001" customHeight="1" x14ac:dyDescent="0.15">
      <c r="A266" s="45"/>
      <c r="B266" s="14"/>
      <c r="C266" s="15"/>
      <c r="D266" s="52"/>
      <c r="E266" s="16"/>
      <c r="F266" s="16"/>
      <c r="G266" s="16"/>
      <c r="H266" s="16"/>
      <c r="I266" s="16">
        <v>92</v>
      </c>
      <c r="J266" s="16"/>
      <c r="K266" s="33" t="s">
        <v>34</v>
      </c>
      <c r="L266" s="17">
        <v>165</v>
      </c>
      <c r="M266" s="56">
        <f t="shared" ref="M266:M288" si="100">SUM(N266:O266)</f>
        <v>165</v>
      </c>
      <c r="N266" s="18"/>
      <c r="O266" s="36">
        <v>165</v>
      </c>
      <c r="P266" s="38">
        <f t="shared" si="99"/>
        <v>165</v>
      </c>
      <c r="Q266" s="36"/>
      <c r="R266" s="36">
        <v>165</v>
      </c>
      <c r="S266" s="19" t="s">
        <v>31</v>
      </c>
      <c r="T266" s="49"/>
      <c r="U266" s="20"/>
    </row>
    <row r="267" spans="1:21" ht="20.100000000000001" customHeight="1" x14ac:dyDescent="0.15">
      <c r="A267" s="45"/>
      <c r="B267" s="14"/>
      <c r="C267" s="15"/>
      <c r="D267" s="52"/>
      <c r="E267" s="16"/>
      <c r="F267" s="16"/>
      <c r="G267" s="16"/>
      <c r="H267" s="16"/>
      <c r="I267" s="16">
        <v>93</v>
      </c>
      <c r="J267" s="16">
        <v>19</v>
      </c>
      <c r="K267" s="33" t="s">
        <v>34</v>
      </c>
      <c r="L267" s="17">
        <v>43</v>
      </c>
      <c r="M267" s="56">
        <f t="shared" si="100"/>
        <v>43</v>
      </c>
      <c r="N267" s="18"/>
      <c r="O267" s="36">
        <v>43</v>
      </c>
      <c r="P267" s="38">
        <f t="shared" si="99"/>
        <v>43</v>
      </c>
      <c r="Q267" s="36"/>
      <c r="R267" s="36">
        <v>43</v>
      </c>
      <c r="S267" s="19" t="s">
        <v>31</v>
      </c>
      <c r="T267" s="49"/>
      <c r="U267" s="20"/>
    </row>
    <row r="268" spans="1:21" ht="20.100000000000001" customHeight="1" x14ac:dyDescent="0.15">
      <c r="A268" s="45"/>
      <c r="B268" s="14"/>
      <c r="C268" s="15"/>
      <c r="D268" s="52"/>
      <c r="E268" s="16"/>
      <c r="F268" s="16"/>
      <c r="G268" s="16"/>
      <c r="H268" s="16"/>
      <c r="I268" s="16">
        <v>93</v>
      </c>
      <c r="J268" s="16">
        <v>9</v>
      </c>
      <c r="K268" s="33" t="s">
        <v>34</v>
      </c>
      <c r="L268" s="17">
        <v>60</v>
      </c>
      <c r="M268" s="56">
        <f t="shared" si="100"/>
        <v>60</v>
      </c>
      <c r="N268" s="18"/>
      <c r="O268" s="36">
        <v>60</v>
      </c>
      <c r="P268" s="38">
        <f t="shared" si="99"/>
        <v>60</v>
      </c>
      <c r="Q268" s="36"/>
      <c r="R268" s="36">
        <v>60</v>
      </c>
      <c r="S268" s="19" t="s">
        <v>31</v>
      </c>
      <c r="T268" s="49"/>
      <c r="U268" s="20"/>
    </row>
    <row r="269" spans="1:21" ht="20.100000000000001" customHeight="1" x14ac:dyDescent="0.15">
      <c r="A269" s="45"/>
      <c r="B269" s="14"/>
      <c r="C269" s="15"/>
      <c r="D269" s="52"/>
      <c r="E269" s="16"/>
      <c r="F269" s="16"/>
      <c r="G269" s="16"/>
      <c r="H269" s="16"/>
      <c r="I269" s="16">
        <v>93</v>
      </c>
      <c r="J269" s="16">
        <v>12</v>
      </c>
      <c r="K269" s="33" t="s">
        <v>34</v>
      </c>
      <c r="L269" s="17">
        <v>36</v>
      </c>
      <c r="M269" s="56">
        <f t="shared" si="100"/>
        <v>36</v>
      </c>
      <c r="N269" s="18"/>
      <c r="O269" s="36">
        <v>36</v>
      </c>
      <c r="P269" s="38">
        <f t="shared" si="99"/>
        <v>36</v>
      </c>
      <c r="Q269" s="36"/>
      <c r="R269" s="36">
        <v>36</v>
      </c>
      <c r="S269" s="19" t="s">
        <v>31</v>
      </c>
      <c r="T269" s="49"/>
      <c r="U269" s="20"/>
    </row>
    <row r="270" spans="1:21" ht="20.100000000000001" customHeight="1" x14ac:dyDescent="0.15">
      <c r="A270" s="45"/>
      <c r="B270" s="14"/>
      <c r="C270" s="15"/>
      <c r="D270" s="52"/>
      <c r="E270" s="16"/>
      <c r="F270" s="16"/>
      <c r="G270" s="16"/>
      <c r="H270" s="16"/>
      <c r="I270" s="16">
        <v>93</v>
      </c>
      <c r="J270" s="16">
        <v>15</v>
      </c>
      <c r="K270" s="33" t="s">
        <v>34</v>
      </c>
      <c r="L270" s="17">
        <v>10</v>
      </c>
      <c r="M270" s="56">
        <f t="shared" si="100"/>
        <v>10</v>
      </c>
      <c r="N270" s="18"/>
      <c r="O270" s="36">
        <v>10</v>
      </c>
      <c r="P270" s="38">
        <f t="shared" si="99"/>
        <v>10</v>
      </c>
      <c r="Q270" s="36"/>
      <c r="R270" s="36">
        <v>10</v>
      </c>
      <c r="S270" s="19" t="s">
        <v>31</v>
      </c>
      <c r="T270" s="49"/>
      <c r="U270" s="20"/>
    </row>
    <row r="271" spans="1:21" ht="20.100000000000001" customHeight="1" x14ac:dyDescent="0.15">
      <c r="A271" s="45"/>
      <c r="B271" s="14"/>
      <c r="C271" s="15"/>
      <c r="D271" s="52"/>
      <c r="E271" s="16"/>
      <c r="F271" s="16"/>
      <c r="G271" s="16"/>
      <c r="H271" s="16"/>
      <c r="I271" s="16">
        <v>88</v>
      </c>
      <c r="J271" s="16">
        <v>5</v>
      </c>
      <c r="K271" s="33" t="s">
        <v>34</v>
      </c>
      <c r="L271" s="17">
        <v>7</v>
      </c>
      <c r="M271" s="56">
        <f t="shared" si="100"/>
        <v>7</v>
      </c>
      <c r="N271" s="18"/>
      <c r="O271" s="36">
        <v>7</v>
      </c>
      <c r="P271" s="38">
        <f t="shared" si="99"/>
        <v>7</v>
      </c>
      <c r="Q271" s="36"/>
      <c r="R271" s="36">
        <v>7</v>
      </c>
      <c r="S271" s="19" t="s">
        <v>31</v>
      </c>
      <c r="T271" s="49"/>
      <c r="U271" s="20"/>
    </row>
    <row r="272" spans="1:21" ht="20.100000000000001" customHeight="1" x14ac:dyDescent="0.15">
      <c r="A272" s="45"/>
      <c r="B272" s="14"/>
      <c r="C272" s="15"/>
      <c r="D272" s="52"/>
      <c r="E272" s="16"/>
      <c r="F272" s="16"/>
      <c r="G272" s="16"/>
      <c r="H272" s="16"/>
      <c r="I272" s="16">
        <v>89</v>
      </c>
      <c r="J272" s="16">
        <v>1</v>
      </c>
      <c r="K272" s="33" t="s">
        <v>34</v>
      </c>
      <c r="L272" s="17">
        <v>17</v>
      </c>
      <c r="M272" s="56">
        <f t="shared" si="100"/>
        <v>17</v>
      </c>
      <c r="N272" s="18"/>
      <c r="O272" s="36">
        <v>17</v>
      </c>
      <c r="P272" s="38">
        <f t="shared" si="99"/>
        <v>17</v>
      </c>
      <c r="Q272" s="36"/>
      <c r="R272" s="36">
        <v>17</v>
      </c>
      <c r="S272" s="19" t="s">
        <v>31</v>
      </c>
      <c r="T272" s="49"/>
      <c r="U272" s="20"/>
    </row>
    <row r="273" spans="1:21" ht="20.100000000000001" customHeight="1" x14ac:dyDescent="0.15">
      <c r="A273" s="45"/>
      <c r="B273" s="14"/>
      <c r="C273" s="15"/>
      <c r="D273" s="52"/>
      <c r="E273" s="16"/>
      <c r="F273" s="16"/>
      <c r="G273" s="16"/>
      <c r="H273" s="16"/>
      <c r="I273" s="16">
        <v>89</v>
      </c>
      <c r="J273" s="16">
        <v>2</v>
      </c>
      <c r="K273" s="33" t="s">
        <v>34</v>
      </c>
      <c r="L273" s="17">
        <v>33</v>
      </c>
      <c r="M273" s="56">
        <f t="shared" si="100"/>
        <v>33</v>
      </c>
      <c r="N273" s="18"/>
      <c r="O273" s="36">
        <v>33</v>
      </c>
      <c r="P273" s="38">
        <f t="shared" si="99"/>
        <v>33</v>
      </c>
      <c r="Q273" s="36"/>
      <c r="R273" s="36">
        <v>33</v>
      </c>
      <c r="S273" s="19" t="s">
        <v>31</v>
      </c>
      <c r="T273" s="49"/>
      <c r="U273" s="20"/>
    </row>
    <row r="274" spans="1:21" ht="20.100000000000001" customHeight="1" x14ac:dyDescent="0.15">
      <c r="A274" s="45"/>
      <c r="B274" s="14"/>
      <c r="C274" s="15"/>
      <c r="D274" s="52"/>
      <c r="E274" s="16"/>
      <c r="F274" s="16"/>
      <c r="G274" s="16"/>
      <c r="H274" s="16"/>
      <c r="I274" s="16">
        <v>88</v>
      </c>
      <c r="J274" s="16">
        <v>9</v>
      </c>
      <c r="K274" s="33" t="s">
        <v>34</v>
      </c>
      <c r="L274" s="17">
        <v>13</v>
      </c>
      <c r="M274" s="56">
        <f t="shared" si="100"/>
        <v>13</v>
      </c>
      <c r="N274" s="18"/>
      <c r="O274" s="36">
        <v>13</v>
      </c>
      <c r="P274" s="38">
        <f t="shared" si="99"/>
        <v>13</v>
      </c>
      <c r="Q274" s="36"/>
      <c r="R274" s="36">
        <v>13</v>
      </c>
      <c r="S274" s="19" t="s">
        <v>31</v>
      </c>
      <c r="T274" s="49"/>
      <c r="U274" s="20"/>
    </row>
    <row r="275" spans="1:21" ht="20.100000000000001" customHeight="1" x14ac:dyDescent="0.15">
      <c r="A275" s="45"/>
      <c r="B275" s="14"/>
      <c r="C275" s="15"/>
      <c r="D275" s="52"/>
      <c r="E275" s="16"/>
      <c r="F275" s="16"/>
      <c r="G275" s="16"/>
      <c r="H275" s="16"/>
      <c r="I275" s="16">
        <v>89</v>
      </c>
      <c r="J275" s="16">
        <v>11</v>
      </c>
      <c r="K275" s="33" t="s">
        <v>34</v>
      </c>
      <c r="L275" s="17">
        <v>7</v>
      </c>
      <c r="M275" s="56">
        <f t="shared" si="100"/>
        <v>23</v>
      </c>
      <c r="N275" s="18"/>
      <c r="O275" s="36">
        <v>23</v>
      </c>
      <c r="P275" s="38">
        <f t="shared" si="99"/>
        <v>23</v>
      </c>
      <c r="Q275" s="36"/>
      <c r="R275" s="36">
        <v>23</v>
      </c>
      <c r="S275" s="19" t="s">
        <v>31</v>
      </c>
      <c r="T275" s="49"/>
      <c r="U275" s="20"/>
    </row>
    <row r="276" spans="1:21" ht="20.100000000000001" customHeight="1" x14ac:dyDescent="0.15">
      <c r="A276" s="45"/>
      <c r="B276" s="14"/>
      <c r="C276" s="15"/>
      <c r="D276" s="52"/>
      <c r="E276" s="16"/>
      <c r="F276" s="16"/>
      <c r="G276" s="16"/>
      <c r="H276" s="16"/>
      <c r="I276" s="16">
        <v>88</v>
      </c>
      <c r="J276" s="16">
        <v>10</v>
      </c>
      <c r="K276" s="33" t="s">
        <v>34</v>
      </c>
      <c r="L276" s="17">
        <v>17</v>
      </c>
      <c r="M276" s="56">
        <f t="shared" si="100"/>
        <v>17</v>
      </c>
      <c r="N276" s="18"/>
      <c r="O276" s="36">
        <v>17</v>
      </c>
      <c r="P276" s="38">
        <f t="shared" si="99"/>
        <v>17</v>
      </c>
      <c r="Q276" s="36"/>
      <c r="R276" s="36">
        <v>17</v>
      </c>
      <c r="S276" s="19" t="s">
        <v>31</v>
      </c>
      <c r="T276" s="49"/>
      <c r="U276" s="20"/>
    </row>
    <row r="277" spans="1:21" ht="20.100000000000001" customHeight="1" x14ac:dyDescent="0.15">
      <c r="A277" s="45"/>
      <c r="B277" s="14"/>
      <c r="C277" s="15"/>
      <c r="D277" s="52"/>
      <c r="E277" s="16"/>
      <c r="F277" s="16"/>
      <c r="G277" s="16"/>
      <c r="H277" s="16"/>
      <c r="I277" s="16">
        <v>89</v>
      </c>
      <c r="J277" s="16">
        <v>4</v>
      </c>
      <c r="K277" s="33" t="s">
        <v>34</v>
      </c>
      <c r="L277" s="17">
        <v>30</v>
      </c>
      <c r="M277" s="56">
        <f t="shared" si="100"/>
        <v>30</v>
      </c>
      <c r="N277" s="18"/>
      <c r="O277" s="36">
        <v>30</v>
      </c>
      <c r="P277" s="38">
        <f t="shared" si="99"/>
        <v>30</v>
      </c>
      <c r="Q277" s="36"/>
      <c r="R277" s="36">
        <v>30</v>
      </c>
      <c r="S277" s="19" t="s">
        <v>31</v>
      </c>
      <c r="T277" s="49"/>
      <c r="U277" s="20"/>
    </row>
    <row r="278" spans="1:21" ht="20.100000000000001" customHeight="1" x14ac:dyDescent="0.15">
      <c r="A278" s="45"/>
      <c r="B278" s="14"/>
      <c r="C278" s="15"/>
      <c r="D278" s="52"/>
      <c r="E278" s="16"/>
      <c r="F278" s="16"/>
      <c r="G278" s="16"/>
      <c r="H278" s="16"/>
      <c r="I278" s="16">
        <v>88</v>
      </c>
      <c r="J278" s="16">
        <v>11</v>
      </c>
      <c r="K278" s="33" t="s">
        <v>34</v>
      </c>
      <c r="L278" s="17">
        <v>7</v>
      </c>
      <c r="M278" s="56">
        <f t="shared" si="100"/>
        <v>7</v>
      </c>
      <c r="N278" s="18"/>
      <c r="O278" s="36">
        <v>7</v>
      </c>
      <c r="P278" s="38">
        <f t="shared" si="99"/>
        <v>7</v>
      </c>
      <c r="Q278" s="36"/>
      <c r="R278" s="36">
        <v>7</v>
      </c>
      <c r="S278" s="19" t="s">
        <v>31</v>
      </c>
      <c r="T278" s="49"/>
      <c r="U278" s="20"/>
    </row>
    <row r="279" spans="1:21" ht="20.100000000000001" customHeight="1" x14ac:dyDescent="0.15">
      <c r="A279" s="45"/>
      <c r="B279" s="14"/>
      <c r="C279" s="15"/>
      <c r="D279" s="52"/>
      <c r="E279" s="16"/>
      <c r="F279" s="16"/>
      <c r="G279" s="16"/>
      <c r="H279" s="16"/>
      <c r="I279" s="16">
        <v>89</v>
      </c>
      <c r="J279" s="16">
        <v>5</v>
      </c>
      <c r="K279" s="33" t="s">
        <v>34</v>
      </c>
      <c r="L279" s="17">
        <v>13</v>
      </c>
      <c r="M279" s="56">
        <f t="shared" si="100"/>
        <v>13</v>
      </c>
      <c r="N279" s="18"/>
      <c r="O279" s="36">
        <v>13</v>
      </c>
      <c r="P279" s="38">
        <f t="shared" si="99"/>
        <v>13</v>
      </c>
      <c r="Q279" s="36"/>
      <c r="R279" s="36">
        <v>13</v>
      </c>
      <c r="S279" s="19" t="s">
        <v>31</v>
      </c>
      <c r="T279" s="49"/>
      <c r="U279" s="20"/>
    </row>
    <row r="280" spans="1:21" ht="20.100000000000001" customHeight="1" x14ac:dyDescent="0.15">
      <c r="A280" s="45"/>
      <c r="B280" s="14"/>
      <c r="C280" s="15"/>
      <c r="D280" s="52"/>
      <c r="E280" s="16"/>
      <c r="F280" s="16"/>
      <c r="G280" s="16"/>
      <c r="H280" s="16"/>
      <c r="I280" s="16">
        <v>88</v>
      </c>
      <c r="J280" s="16">
        <v>12</v>
      </c>
      <c r="K280" s="33" t="s">
        <v>34</v>
      </c>
      <c r="L280" s="17">
        <v>13</v>
      </c>
      <c r="M280" s="56">
        <f t="shared" si="100"/>
        <v>13</v>
      </c>
      <c r="N280" s="18"/>
      <c r="O280" s="36">
        <v>13</v>
      </c>
      <c r="P280" s="38">
        <f t="shared" si="99"/>
        <v>13</v>
      </c>
      <c r="Q280" s="36"/>
      <c r="R280" s="36">
        <v>13</v>
      </c>
      <c r="S280" s="19" t="s">
        <v>31</v>
      </c>
      <c r="T280" s="49"/>
      <c r="U280" s="20"/>
    </row>
    <row r="281" spans="1:21" ht="20.100000000000001" customHeight="1" x14ac:dyDescent="0.15">
      <c r="A281" s="45"/>
      <c r="B281" s="14"/>
      <c r="C281" s="15"/>
      <c r="D281" s="52"/>
      <c r="E281" s="16"/>
      <c r="F281" s="16"/>
      <c r="G281" s="16"/>
      <c r="H281" s="16"/>
      <c r="I281" s="16">
        <v>89</v>
      </c>
      <c r="J281" s="16">
        <v>6</v>
      </c>
      <c r="K281" s="33" t="s">
        <v>34</v>
      </c>
      <c r="L281" s="17">
        <v>23</v>
      </c>
      <c r="M281" s="56">
        <f t="shared" si="100"/>
        <v>23</v>
      </c>
      <c r="N281" s="18"/>
      <c r="O281" s="36">
        <v>23</v>
      </c>
      <c r="P281" s="38">
        <f t="shared" si="99"/>
        <v>23</v>
      </c>
      <c r="Q281" s="36"/>
      <c r="R281" s="36">
        <v>23</v>
      </c>
      <c r="S281" s="19" t="s">
        <v>31</v>
      </c>
      <c r="T281" s="49"/>
      <c r="U281" s="20"/>
    </row>
    <row r="282" spans="1:21" ht="20.100000000000001" customHeight="1" x14ac:dyDescent="0.15">
      <c r="A282" s="45"/>
      <c r="B282" s="14"/>
      <c r="C282" s="15"/>
      <c r="D282" s="52"/>
      <c r="E282" s="16"/>
      <c r="F282" s="16"/>
      <c r="G282" s="16"/>
      <c r="H282" s="16"/>
      <c r="I282" s="16">
        <v>89</v>
      </c>
      <c r="J282" s="16">
        <v>8</v>
      </c>
      <c r="K282" s="33" t="s">
        <v>34</v>
      </c>
      <c r="L282" s="17">
        <v>199</v>
      </c>
      <c r="M282" s="56">
        <f t="shared" si="100"/>
        <v>199</v>
      </c>
      <c r="N282" s="18"/>
      <c r="O282" s="36">
        <v>199</v>
      </c>
      <c r="P282" s="38">
        <f t="shared" si="99"/>
        <v>199</v>
      </c>
      <c r="Q282" s="36"/>
      <c r="R282" s="36">
        <v>199</v>
      </c>
      <c r="S282" s="19" t="s">
        <v>31</v>
      </c>
      <c r="T282" s="49"/>
      <c r="U282" s="20"/>
    </row>
    <row r="283" spans="1:21" ht="20.100000000000001" customHeight="1" x14ac:dyDescent="0.15">
      <c r="A283" s="45"/>
      <c r="B283" s="14"/>
      <c r="C283" s="15"/>
      <c r="D283" s="52"/>
      <c r="E283" s="16"/>
      <c r="F283" s="16"/>
      <c r="G283" s="16"/>
      <c r="H283" s="16"/>
      <c r="I283" s="16">
        <v>86</v>
      </c>
      <c r="J283" s="16">
        <v>7</v>
      </c>
      <c r="K283" s="33" t="s">
        <v>34</v>
      </c>
      <c r="L283" s="17">
        <v>20</v>
      </c>
      <c r="M283" s="56">
        <f t="shared" si="100"/>
        <v>20</v>
      </c>
      <c r="N283" s="18"/>
      <c r="O283" s="36">
        <v>20</v>
      </c>
      <c r="P283" s="38">
        <f t="shared" si="99"/>
        <v>20</v>
      </c>
      <c r="Q283" s="36"/>
      <c r="R283" s="36">
        <v>20</v>
      </c>
      <c r="S283" s="19" t="s">
        <v>31</v>
      </c>
      <c r="T283" s="49"/>
      <c r="U283" s="20"/>
    </row>
    <row r="284" spans="1:21" ht="20.100000000000001" customHeight="1" x14ac:dyDescent="0.15">
      <c r="A284" s="45"/>
      <c r="B284" s="14"/>
      <c r="C284" s="15"/>
      <c r="D284" s="52"/>
      <c r="E284" s="16"/>
      <c r="F284" s="16"/>
      <c r="G284" s="16"/>
      <c r="H284" s="16"/>
      <c r="I284" s="16">
        <v>89</v>
      </c>
      <c r="J284" s="16">
        <v>10</v>
      </c>
      <c r="K284" s="33" t="s">
        <v>34</v>
      </c>
      <c r="L284" s="17">
        <v>76</v>
      </c>
      <c r="M284" s="56">
        <f t="shared" si="100"/>
        <v>76</v>
      </c>
      <c r="N284" s="18"/>
      <c r="O284" s="36">
        <v>76</v>
      </c>
      <c r="P284" s="38">
        <f t="shared" si="99"/>
        <v>76</v>
      </c>
      <c r="Q284" s="36"/>
      <c r="R284" s="36">
        <v>76</v>
      </c>
      <c r="S284" s="19" t="s">
        <v>31</v>
      </c>
      <c r="T284" s="49"/>
      <c r="U284" s="20"/>
    </row>
    <row r="285" spans="1:21" ht="20.100000000000001" customHeight="1" x14ac:dyDescent="0.15">
      <c r="A285" s="45"/>
      <c r="B285" s="14"/>
      <c r="C285" s="15"/>
      <c r="D285" s="52"/>
      <c r="E285" s="16"/>
      <c r="F285" s="16"/>
      <c r="G285" s="16"/>
      <c r="H285" s="16"/>
      <c r="I285" s="16">
        <v>85</v>
      </c>
      <c r="J285" s="16">
        <v>1</v>
      </c>
      <c r="K285" s="33" t="s">
        <v>34</v>
      </c>
      <c r="L285" s="17">
        <v>202</v>
      </c>
      <c r="M285" s="56">
        <f t="shared" si="100"/>
        <v>202</v>
      </c>
      <c r="N285" s="18"/>
      <c r="O285" s="36">
        <v>202</v>
      </c>
      <c r="P285" s="38">
        <f t="shared" si="99"/>
        <v>202</v>
      </c>
      <c r="Q285" s="36"/>
      <c r="R285" s="36">
        <v>202</v>
      </c>
      <c r="S285" s="19" t="s">
        <v>31</v>
      </c>
      <c r="T285" s="49"/>
      <c r="U285" s="20"/>
    </row>
    <row r="286" spans="1:21" ht="20.100000000000001" customHeight="1" x14ac:dyDescent="0.15">
      <c r="A286" s="45"/>
      <c r="B286" s="14"/>
      <c r="C286" s="15"/>
      <c r="D286" s="52"/>
      <c r="E286" s="16"/>
      <c r="F286" s="16"/>
      <c r="G286" s="16"/>
      <c r="H286" s="16"/>
      <c r="I286" s="16">
        <v>84</v>
      </c>
      <c r="J286" s="16"/>
      <c r="K286" s="33" t="s">
        <v>34</v>
      </c>
      <c r="L286" s="17">
        <v>208</v>
      </c>
      <c r="M286" s="56">
        <f t="shared" si="100"/>
        <v>208</v>
      </c>
      <c r="N286" s="18"/>
      <c r="O286" s="36">
        <v>208</v>
      </c>
      <c r="P286" s="38">
        <f t="shared" si="99"/>
        <v>208</v>
      </c>
      <c r="Q286" s="36"/>
      <c r="R286" s="36">
        <v>208</v>
      </c>
      <c r="S286" s="19" t="s">
        <v>31</v>
      </c>
      <c r="T286" s="49"/>
      <c r="U286" s="20"/>
    </row>
    <row r="287" spans="1:21" ht="20.100000000000001" customHeight="1" x14ac:dyDescent="0.15">
      <c r="A287" s="45"/>
      <c r="B287" s="14"/>
      <c r="C287" s="15"/>
      <c r="D287" s="52"/>
      <c r="E287" s="16"/>
      <c r="F287" s="16"/>
      <c r="G287" s="16"/>
      <c r="H287" s="16"/>
      <c r="I287" s="16">
        <v>83</v>
      </c>
      <c r="J287" s="16">
        <v>2</v>
      </c>
      <c r="K287" s="33" t="s">
        <v>34</v>
      </c>
      <c r="L287" s="17">
        <v>99</v>
      </c>
      <c r="M287" s="56">
        <f t="shared" si="100"/>
        <v>99</v>
      </c>
      <c r="N287" s="18"/>
      <c r="O287" s="36">
        <v>99</v>
      </c>
      <c r="P287" s="38">
        <f t="shared" si="99"/>
        <v>99</v>
      </c>
      <c r="Q287" s="36"/>
      <c r="R287" s="36">
        <v>99</v>
      </c>
      <c r="S287" s="19" t="s">
        <v>31</v>
      </c>
      <c r="T287" s="49"/>
      <c r="U287" s="20"/>
    </row>
    <row r="288" spans="1:21" ht="20.100000000000001" customHeight="1" x14ac:dyDescent="0.15">
      <c r="A288" s="45"/>
      <c r="B288" s="14"/>
      <c r="C288" s="15"/>
      <c r="D288" s="52"/>
      <c r="E288" s="16"/>
      <c r="F288" s="16"/>
      <c r="G288" s="16"/>
      <c r="H288" s="16"/>
      <c r="I288" s="16">
        <v>83</v>
      </c>
      <c r="J288" s="16">
        <v>1</v>
      </c>
      <c r="K288" s="33" t="s">
        <v>34</v>
      </c>
      <c r="L288" s="17">
        <v>93</v>
      </c>
      <c r="M288" s="56">
        <f t="shared" si="100"/>
        <v>93</v>
      </c>
      <c r="N288" s="18"/>
      <c r="O288" s="36">
        <v>93</v>
      </c>
      <c r="P288" s="38">
        <f t="shared" si="99"/>
        <v>93</v>
      </c>
      <c r="Q288" s="36"/>
      <c r="R288" s="36">
        <v>93</v>
      </c>
      <c r="S288" s="19" t="s">
        <v>31</v>
      </c>
      <c r="T288" s="49"/>
      <c r="U288" s="20"/>
    </row>
    <row r="289" spans="1:21" ht="20.100000000000001" customHeight="1" thickBot="1" x14ac:dyDescent="0.2">
      <c r="A289" s="43"/>
      <c r="B289" s="24"/>
      <c r="C289" s="25"/>
      <c r="D289" s="53"/>
      <c r="E289" s="24"/>
      <c r="F289" s="24"/>
      <c r="G289" s="24"/>
      <c r="H289" s="24"/>
      <c r="I289" s="24"/>
      <c r="J289" s="24"/>
      <c r="K289" s="64">
        <f>COUNT(L264:L288)</f>
        <v>24</v>
      </c>
      <c r="L289" s="26" t="str">
        <f>K289&amp;"필지"</f>
        <v>24필지</v>
      </c>
      <c r="M289" s="35">
        <f>SUM(M264:M288)</f>
        <v>2690</v>
      </c>
      <c r="N289" s="27"/>
      <c r="O289" s="40">
        <f>SUM(O264:O288)</f>
        <v>2690</v>
      </c>
      <c r="P289" s="35">
        <f t="shared" ref="P289" si="101">SUM(Q289:R289)</f>
        <v>2690</v>
      </c>
      <c r="Q289" s="32">
        <f>SUM(Q264:Q288)</f>
        <v>152.80000000000001</v>
      </c>
      <c r="R289" s="28">
        <f>SUM(R264:R288)</f>
        <v>2537.1999999999998</v>
      </c>
      <c r="S289" s="63">
        <f>P289-M289</f>
        <v>0</v>
      </c>
      <c r="T289" s="50" t="s">
        <v>62</v>
      </c>
      <c r="U289" s="31"/>
    </row>
    <row r="290" spans="1:21" ht="19.5" customHeight="1" x14ac:dyDescent="0.15">
      <c r="A290" s="44">
        <v>40</v>
      </c>
      <c r="B290" s="11" t="s">
        <v>50</v>
      </c>
      <c r="C290" s="12">
        <v>437</v>
      </c>
      <c r="D290" s="54" t="s">
        <v>379</v>
      </c>
      <c r="E290" s="34" t="s">
        <v>187</v>
      </c>
      <c r="F290" s="34" t="s">
        <v>248</v>
      </c>
      <c r="G290" s="34" t="s">
        <v>380</v>
      </c>
      <c r="H290" s="29"/>
      <c r="I290" s="29">
        <v>333</v>
      </c>
      <c r="J290" s="29"/>
      <c r="K290" s="34" t="s">
        <v>52</v>
      </c>
      <c r="L290" s="30">
        <v>519</v>
      </c>
      <c r="M290" s="56">
        <f>SUM(N290:O290)</f>
        <v>31</v>
      </c>
      <c r="N290" s="60"/>
      <c r="O290" s="56">
        <v>31</v>
      </c>
      <c r="P290" s="41">
        <f>SUM(Q290:R290)</f>
        <v>6</v>
      </c>
      <c r="Q290" s="41">
        <v>6</v>
      </c>
      <c r="R290" s="41"/>
      <c r="S290" s="61" t="s">
        <v>381</v>
      </c>
      <c r="T290" s="48"/>
      <c r="U290" s="13"/>
    </row>
    <row r="291" spans="1:21" ht="19.5" customHeight="1" x14ac:dyDescent="0.15">
      <c r="A291" s="71"/>
      <c r="B291" s="72"/>
      <c r="C291" s="73"/>
      <c r="D291" s="54"/>
      <c r="E291" s="34"/>
      <c r="F291" s="34"/>
      <c r="G291" s="34"/>
      <c r="H291" s="29"/>
      <c r="I291" s="29"/>
      <c r="J291" s="29"/>
      <c r="K291" s="34"/>
      <c r="L291" s="30"/>
      <c r="M291" s="56"/>
      <c r="N291" s="60"/>
      <c r="O291" s="56"/>
      <c r="P291" s="38">
        <f t="shared" ref="P291:P293" si="102">SUM(Q291:R291)</f>
        <v>67.099999999999994</v>
      </c>
      <c r="Q291" s="38"/>
      <c r="R291" s="38">
        <v>67.099999999999994</v>
      </c>
      <c r="S291" s="61" t="s">
        <v>31</v>
      </c>
      <c r="T291" s="74"/>
      <c r="U291" s="75"/>
    </row>
    <row r="292" spans="1:21" ht="19.5" customHeight="1" x14ac:dyDescent="0.15">
      <c r="A292" s="71"/>
      <c r="B292" s="72"/>
      <c r="C292" s="73"/>
      <c r="D292" s="54"/>
      <c r="E292" s="34"/>
      <c r="F292" s="34"/>
      <c r="G292" s="34"/>
      <c r="H292" s="34" t="s">
        <v>334</v>
      </c>
      <c r="I292" s="29">
        <v>6</v>
      </c>
      <c r="J292" s="29"/>
      <c r="K292" s="34" t="s">
        <v>337</v>
      </c>
      <c r="L292" s="30">
        <v>2777</v>
      </c>
      <c r="M292" s="56">
        <f t="shared" ref="M292" si="103">SUM(N292:O292)</f>
        <v>62</v>
      </c>
      <c r="N292" s="60"/>
      <c r="O292" s="56">
        <v>62</v>
      </c>
      <c r="P292" s="41">
        <f t="shared" si="102"/>
        <v>6</v>
      </c>
      <c r="Q292" s="41">
        <v>6</v>
      </c>
      <c r="R292" s="41"/>
      <c r="S292" s="61" t="s">
        <v>381</v>
      </c>
      <c r="T292" s="74"/>
      <c r="U292" s="75"/>
    </row>
    <row r="293" spans="1:21" ht="20.100000000000001" customHeight="1" x14ac:dyDescent="0.15">
      <c r="A293" s="45"/>
      <c r="B293" s="14"/>
      <c r="C293" s="15"/>
      <c r="D293" s="52"/>
      <c r="E293" s="16"/>
      <c r="F293" s="16"/>
      <c r="G293" s="16"/>
      <c r="H293" s="16"/>
      <c r="I293" s="16"/>
      <c r="J293" s="16"/>
      <c r="K293" s="33"/>
      <c r="L293" s="17"/>
      <c r="M293" s="56"/>
      <c r="N293" s="18"/>
      <c r="O293" s="39"/>
      <c r="P293" s="38">
        <f t="shared" si="102"/>
        <v>102.2</v>
      </c>
      <c r="Q293" s="36"/>
      <c r="R293" s="36">
        <v>102.2</v>
      </c>
      <c r="S293" s="19" t="s">
        <v>31</v>
      </c>
      <c r="T293" s="49"/>
      <c r="U293" s="20"/>
    </row>
    <row r="294" spans="1:21" ht="20.100000000000001" customHeight="1" thickBot="1" x14ac:dyDescent="0.2">
      <c r="A294" s="43"/>
      <c r="B294" s="24"/>
      <c r="C294" s="25"/>
      <c r="D294" s="53"/>
      <c r="E294" s="24"/>
      <c r="F294" s="24"/>
      <c r="G294" s="24"/>
      <c r="H294" s="24"/>
      <c r="I294" s="24"/>
      <c r="J294" s="24"/>
      <c r="K294" s="64">
        <f>COUNT(L290:L293)</f>
        <v>2</v>
      </c>
      <c r="L294" s="26" t="str">
        <f>K294&amp;"필지"</f>
        <v>2필지</v>
      </c>
      <c r="M294" s="35">
        <f>SUM(M290:M293)</f>
        <v>93</v>
      </c>
      <c r="N294" s="27"/>
      <c r="O294" s="40">
        <f>SUM(O290:O293)</f>
        <v>93</v>
      </c>
      <c r="P294" s="35">
        <f t="shared" ref="P294" si="104">SUM(Q294:R294)</f>
        <v>181.3</v>
      </c>
      <c r="Q294" s="32">
        <f>SUM(Q290:Q293)</f>
        <v>12</v>
      </c>
      <c r="R294" s="28">
        <f>SUM(R290:R293)</f>
        <v>169.3</v>
      </c>
      <c r="S294" s="63">
        <f>P294-M294</f>
        <v>88.300000000000011</v>
      </c>
      <c r="T294" s="50" t="s">
        <v>382</v>
      </c>
      <c r="U294" s="31"/>
    </row>
    <row r="295" spans="1:21" ht="19.5" customHeight="1" x14ac:dyDescent="0.15">
      <c r="A295" s="44">
        <v>41</v>
      </c>
      <c r="B295" s="11" t="s">
        <v>50</v>
      </c>
      <c r="C295" s="12">
        <v>438</v>
      </c>
      <c r="D295" s="54" t="s">
        <v>383</v>
      </c>
      <c r="E295" s="34" t="s">
        <v>187</v>
      </c>
      <c r="F295" s="34" t="s">
        <v>290</v>
      </c>
      <c r="G295" s="34" t="s">
        <v>384</v>
      </c>
      <c r="H295" s="34"/>
      <c r="I295" s="29">
        <v>216</v>
      </c>
      <c r="J295" s="29">
        <v>1</v>
      </c>
      <c r="K295" s="34" t="s">
        <v>313</v>
      </c>
      <c r="L295" s="30">
        <v>1620</v>
      </c>
      <c r="M295" s="56">
        <f>SUM(N295:O295)</f>
        <v>146</v>
      </c>
      <c r="N295" s="60"/>
      <c r="O295" s="56">
        <v>146</v>
      </c>
      <c r="P295" s="41">
        <f>SUM(Q295:R295)</f>
        <v>81.7</v>
      </c>
      <c r="Q295" s="41">
        <v>81.7</v>
      </c>
      <c r="R295" s="41"/>
      <c r="S295" s="61" t="s">
        <v>385</v>
      </c>
      <c r="T295" s="48"/>
      <c r="U295" s="13"/>
    </row>
    <row r="296" spans="1:21" ht="20.100000000000001" customHeight="1" x14ac:dyDescent="0.15">
      <c r="A296" s="45"/>
      <c r="B296" s="14"/>
      <c r="C296" s="15"/>
      <c r="D296" s="52"/>
      <c r="E296" s="16"/>
      <c r="F296" s="16"/>
      <c r="G296" s="16"/>
      <c r="H296" s="16"/>
      <c r="I296" s="16"/>
      <c r="J296" s="16"/>
      <c r="K296" s="33"/>
      <c r="L296" s="17"/>
      <c r="M296" s="56"/>
      <c r="N296" s="18"/>
      <c r="O296" s="39"/>
      <c r="P296" s="38">
        <f t="shared" ref="P296:P297" si="105">SUM(Q296:R296)</f>
        <v>109.9</v>
      </c>
      <c r="Q296" s="36"/>
      <c r="R296" s="36">
        <v>109.9</v>
      </c>
      <c r="S296" s="19" t="s">
        <v>318</v>
      </c>
      <c r="T296" s="49"/>
      <c r="U296" s="20"/>
    </row>
    <row r="297" spans="1:21" ht="20.100000000000001" customHeight="1" x14ac:dyDescent="0.15">
      <c r="A297" s="45"/>
      <c r="B297" s="14"/>
      <c r="C297" s="15"/>
      <c r="D297" s="52"/>
      <c r="E297" s="16"/>
      <c r="F297" s="16"/>
      <c r="G297" s="16"/>
      <c r="H297" s="33"/>
      <c r="I297" s="16">
        <v>217</v>
      </c>
      <c r="J297" s="16"/>
      <c r="K297" s="33" t="s">
        <v>313</v>
      </c>
      <c r="L297" s="17">
        <v>334</v>
      </c>
      <c r="M297" s="56">
        <f t="shared" ref="M297" si="106">SUM(N297:O297)</f>
        <v>334</v>
      </c>
      <c r="N297" s="18"/>
      <c r="O297" s="39">
        <v>334</v>
      </c>
      <c r="P297" s="38">
        <f t="shared" si="105"/>
        <v>334</v>
      </c>
      <c r="Q297" s="36"/>
      <c r="R297" s="36">
        <v>334</v>
      </c>
      <c r="S297" s="19" t="s">
        <v>318</v>
      </c>
      <c r="T297" s="49"/>
      <c r="U297" s="20"/>
    </row>
    <row r="298" spans="1:21" ht="20.100000000000001" customHeight="1" thickBot="1" x14ac:dyDescent="0.2">
      <c r="A298" s="43"/>
      <c r="B298" s="24"/>
      <c r="C298" s="25"/>
      <c r="D298" s="53"/>
      <c r="E298" s="24"/>
      <c r="F298" s="24"/>
      <c r="G298" s="24"/>
      <c r="H298" s="24"/>
      <c r="I298" s="24"/>
      <c r="J298" s="24"/>
      <c r="K298" s="64">
        <f>COUNT(L295:L297)</f>
        <v>2</v>
      </c>
      <c r="L298" s="26" t="s">
        <v>54</v>
      </c>
      <c r="M298" s="35">
        <f>SUM(M295:M297)</f>
        <v>480</v>
      </c>
      <c r="N298" s="27"/>
      <c r="O298" s="40">
        <f>SUM(O295:O297)</f>
        <v>480</v>
      </c>
      <c r="P298" s="35">
        <f t="shared" ref="P298" si="107">SUM(Q298:R298)</f>
        <v>525.6</v>
      </c>
      <c r="Q298" s="32">
        <f>SUM(Q295:Q297)</f>
        <v>81.7</v>
      </c>
      <c r="R298" s="28">
        <f>SUM(R295:R297)</f>
        <v>443.9</v>
      </c>
      <c r="S298" s="63">
        <f>P298-M298</f>
        <v>45.600000000000023</v>
      </c>
      <c r="T298" s="50" t="s">
        <v>386</v>
      </c>
      <c r="U298" s="31"/>
    </row>
  </sheetData>
  <autoFilter ref="A5:U298"/>
  <mergeCells count="13">
    <mergeCell ref="S4:S5"/>
    <mergeCell ref="T4:T5"/>
    <mergeCell ref="U4:U5"/>
    <mergeCell ref="A2:U2"/>
    <mergeCell ref="A4:A5"/>
    <mergeCell ref="B4:C4"/>
    <mergeCell ref="D4:D5"/>
    <mergeCell ref="E4:G4"/>
    <mergeCell ref="H4:J4"/>
    <mergeCell ref="K4:K5"/>
    <mergeCell ref="L4:L5"/>
    <mergeCell ref="M4:O4"/>
    <mergeCell ref="P4:R4"/>
  </mergeCells>
  <phoneticPr fontId="3" type="noConversion"/>
  <pageMargins left="0.16" right="0.13" top="0.71" bottom="0.56000000000000005" header="0.51181102362204722" footer="0.46"/>
  <pageSetup paperSize="9" scale="65" fitToHeight="0" orientation="landscape" r:id="rId1"/>
  <headerFooter alignWithMargins="0">
    <oddHeader>&amp;R&amp;N -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U218"/>
  <sheetViews>
    <sheetView view="pageBreakPreview" zoomScaleNormal="85" zoomScaleSheetLayoutView="100" workbookViewId="0">
      <pane ySplit="5" topLeftCell="A129" activePane="bottomLeft" state="frozen"/>
      <selection pane="bottomLeft" activeCell="E141" sqref="E141"/>
    </sheetView>
  </sheetViews>
  <sheetFormatPr defaultRowHeight="13.5" x14ac:dyDescent="0.15"/>
  <cols>
    <col min="1" max="1" width="5" style="1" customWidth="1"/>
    <col min="2" max="2" width="11.44140625" style="2" customWidth="1"/>
    <col min="3" max="3" width="5.88671875" style="2" customWidth="1"/>
    <col min="4" max="4" width="21.44140625" style="51" customWidth="1"/>
    <col min="5" max="5" width="9.44140625" style="4" customWidth="1"/>
    <col min="6" max="6" width="6.77734375" style="3" customWidth="1"/>
    <col min="7" max="7" width="6.5546875" style="3" bestFit="1" customWidth="1"/>
    <col min="8" max="8" width="4.21875" style="3" customWidth="1"/>
    <col min="9" max="9" width="6" style="2" customWidth="1"/>
    <col min="10" max="10" width="4.109375" style="2" customWidth="1"/>
    <col min="11" max="11" width="6.6640625" style="3" customWidth="1"/>
    <col min="12" max="12" width="10.77734375" style="46" customWidth="1"/>
    <col min="13" max="13" width="11.109375" style="5" customWidth="1"/>
    <col min="14" max="15" width="10.77734375" style="4" customWidth="1"/>
    <col min="16" max="16" width="11.77734375" style="5" customWidth="1"/>
    <col min="17" max="18" width="10.77734375" style="4" customWidth="1"/>
    <col min="19" max="19" width="11.77734375" style="3" customWidth="1"/>
    <col min="20" max="20" width="19.21875" style="47" customWidth="1"/>
    <col min="21" max="21" width="8.109375" style="4" customWidth="1"/>
    <col min="22" max="16384" width="8.88671875" style="4"/>
  </cols>
  <sheetData>
    <row r="1" spans="1:21" ht="6.75" customHeight="1" x14ac:dyDescent="0.15"/>
    <row r="2" spans="1:21" ht="25.5" x14ac:dyDescent="0.15">
      <c r="A2" s="120" t="s">
        <v>101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</row>
    <row r="3" spans="1:21" ht="14.25" thickBot="1" x14ac:dyDescent="0.2"/>
    <row r="4" spans="1:21" ht="20.100000000000001" customHeight="1" x14ac:dyDescent="0.15">
      <c r="A4" s="121" t="s">
        <v>0</v>
      </c>
      <c r="B4" s="123" t="s">
        <v>1</v>
      </c>
      <c r="C4" s="123"/>
      <c r="D4" s="124" t="s">
        <v>2</v>
      </c>
      <c r="E4" s="126" t="s">
        <v>3</v>
      </c>
      <c r="F4" s="127"/>
      <c r="G4" s="128"/>
      <c r="H4" s="126" t="s">
        <v>4</v>
      </c>
      <c r="I4" s="127"/>
      <c r="J4" s="128"/>
      <c r="K4" s="129" t="s">
        <v>5</v>
      </c>
      <c r="L4" s="131" t="s">
        <v>6</v>
      </c>
      <c r="M4" s="133" t="s">
        <v>7</v>
      </c>
      <c r="N4" s="133"/>
      <c r="O4" s="133"/>
      <c r="P4" s="134" t="s">
        <v>8</v>
      </c>
      <c r="Q4" s="135"/>
      <c r="R4" s="135"/>
      <c r="S4" s="129" t="s">
        <v>9</v>
      </c>
      <c r="T4" s="137" t="s">
        <v>10</v>
      </c>
      <c r="U4" s="118" t="s">
        <v>11</v>
      </c>
    </row>
    <row r="5" spans="1:21" ht="20.100000000000001" customHeight="1" thickBot="1" x14ac:dyDescent="0.2">
      <c r="A5" s="122"/>
      <c r="B5" s="6" t="s">
        <v>12</v>
      </c>
      <c r="C5" s="6" t="s">
        <v>13</v>
      </c>
      <c r="D5" s="125"/>
      <c r="E5" s="69" t="s">
        <v>14</v>
      </c>
      <c r="F5" s="69" t="s">
        <v>15</v>
      </c>
      <c r="G5" s="7" t="s">
        <v>16</v>
      </c>
      <c r="H5" s="8" t="s">
        <v>17</v>
      </c>
      <c r="I5" s="9" t="s">
        <v>18</v>
      </c>
      <c r="J5" s="9" t="s">
        <v>19</v>
      </c>
      <c r="K5" s="130"/>
      <c r="L5" s="132"/>
      <c r="M5" s="10" t="s">
        <v>20</v>
      </c>
      <c r="N5" s="10" t="s">
        <v>21</v>
      </c>
      <c r="O5" s="10" t="s">
        <v>22</v>
      </c>
      <c r="P5" s="57" t="s">
        <v>20</v>
      </c>
      <c r="Q5" s="58" t="s">
        <v>21</v>
      </c>
      <c r="R5" s="58" t="s">
        <v>22</v>
      </c>
      <c r="S5" s="136"/>
      <c r="T5" s="138"/>
      <c r="U5" s="119"/>
    </row>
    <row r="6" spans="1:21" ht="20.100000000000001" customHeight="1" x14ac:dyDescent="0.15">
      <c r="A6" s="44">
        <v>1</v>
      </c>
      <c r="B6" s="11" t="s">
        <v>23</v>
      </c>
      <c r="C6" s="12">
        <v>203</v>
      </c>
      <c r="D6" s="54" t="s">
        <v>391</v>
      </c>
      <c r="E6" s="34" t="s">
        <v>387</v>
      </c>
      <c r="F6" s="34" t="s">
        <v>388</v>
      </c>
      <c r="G6" s="34" t="s">
        <v>389</v>
      </c>
      <c r="H6" s="29"/>
      <c r="I6" s="29">
        <v>618</v>
      </c>
      <c r="J6" s="29"/>
      <c r="K6" s="34" t="s">
        <v>27</v>
      </c>
      <c r="L6" s="30">
        <v>4932</v>
      </c>
      <c r="M6" s="56"/>
      <c r="N6" s="60"/>
      <c r="O6" s="56"/>
      <c r="P6" s="38">
        <f t="shared" ref="P6:P18" si="0">SUM(Q6:R6)</f>
        <v>837.3</v>
      </c>
      <c r="Q6" s="38"/>
      <c r="R6" s="38">
        <v>837.3</v>
      </c>
      <c r="S6" s="61" t="s">
        <v>31</v>
      </c>
      <c r="T6" s="48"/>
      <c r="U6" s="13"/>
    </row>
    <row r="7" spans="1:21" ht="20.100000000000001" customHeight="1" x14ac:dyDescent="0.15">
      <c r="A7" s="45"/>
      <c r="B7" s="14"/>
      <c r="C7" s="15"/>
      <c r="D7" s="52"/>
      <c r="E7" s="16"/>
      <c r="F7" s="16"/>
      <c r="G7" s="16"/>
      <c r="H7" s="16"/>
      <c r="I7" s="16">
        <v>622</v>
      </c>
      <c r="J7" s="16"/>
      <c r="K7" s="33" t="s">
        <v>27</v>
      </c>
      <c r="L7" s="17">
        <v>9815</v>
      </c>
      <c r="M7" s="56">
        <f t="shared" ref="M7" si="1">SUM(N7:O7)</f>
        <v>9815</v>
      </c>
      <c r="N7" s="18"/>
      <c r="O7" s="39">
        <v>9815</v>
      </c>
      <c r="P7" s="41">
        <f t="shared" si="0"/>
        <v>4.9000000000000004</v>
      </c>
      <c r="Q7" s="37">
        <v>4.9000000000000004</v>
      </c>
      <c r="R7" s="37"/>
      <c r="S7" s="19" t="s">
        <v>390</v>
      </c>
      <c r="T7" s="49"/>
      <c r="U7" s="20"/>
    </row>
    <row r="8" spans="1:21" ht="20.100000000000001" customHeight="1" x14ac:dyDescent="0.15">
      <c r="A8" s="45"/>
      <c r="B8" s="21"/>
      <c r="C8" s="22"/>
      <c r="D8" s="52"/>
      <c r="E8" s="16"/>
      <c r="F8" s="16"/>
      <c r="G8" s="16"/>
      <c r="H8" s="16"/>
      <c r="I8" s="16"/>
      <c r="J8" s="16"/>
      <c r="K8" s="16"/>
      <c r="L8" s="17"/>
      <c r="M8" s="56"/>
      <c r="N8" s="18"/>
      <c r="O8" s="39"/>
      <c r="P8" s="38">
        <f t="shared" si="0"/>
        <v>9810.1</v>
      </c>
      <c r="Q8" s="42"/>
      <c r="R8" s="62">
        <v>9810.1</v>
      </c>
      <c r="S8" s="23" t="s">
        <v>31</v>
      </c>
      <c r="T8" s="49"/>
      <c r="U8" s="20"/>
    </row>
    <row r="9" spans="1:21" ht="20.100000000000001" customHeight="1" x14ac:dyDescent="0.15">
      <c r="A9" s="45"/>
      <c r="B9" s="14"/>
      <c r="C9" s="15"/>
      <c r="D9" s="52"/>
      <c r="E9" s="16"/>
      <c r="F9" s="16"/>
      <c r="G9" s="16"/>
      <c r="H9" s="16"/>
      <c r="I9" s="16">
        <v>623</v>
      </c>
      <c r="J9" s="16">
        <v>1</v>
      </c>
      <c r="K9" s="33" t="s">
        <v>29</v>
      </c>
      <c r="L9" s="17">
        <v>6374</v>
      </c>
      <c r="M9" s="56"/>
      <c r="N9" s="18"/>
      <c r="O9" s="39"/>
      <c r="P9" s="38">
        <f t="shared" si="0"/>
        <v>1345.8</v>
      </c>
      <c r="Q9" s="36"/>
      <c r="R9" s="36">
        <v>1345.8</v>
      </c>
      <c r="S9" s="19" t="s">
        <v>31</v>
      </c>
      <c r="T9" s="49"/>
      <c r="U9" s="20"/>
    </row>
    <row r="10" spans="1:21" ht="20.100000000000001" customHeight="1" x14ac:dyDescent="0.15">
      <c r="A10" s="45"/>
      <c r="B10" s="14"/>
      <c r="C10" s="15"/>
      <c r="D10" s="52"/>
      <c r="E10" s="16"/>
      <c r="F10" s="16"/>
      <c r="G10" s="16"/>
      <c r="H10" s="16"/>
      <c r="I10" s="16">
        <v>623</v>
      </c>
      <c r="J10" s="16">
        <v>2</v>
      </c>
      <c r="K10" s="33" t="s">
        <v>27</v>
      </c>
      <c r="L10" s="17">
        <v>2036</v>
      </c>
      <c r="M10" s="56"/>
      <c r="N10" s="18"/>
      <c r="O10" s="39"/>
      <c r="P10" s="38">
        <f t="shared" ref="P10" si="2">SUM(Q10:R10)</f>
        <v>1303.5999999999999</v>
      </c>
      <c r="Q10" s="36"/>
      <c r="R10" s="36">
        <v>1303.5999999999999</v>
      </c>
      <c r="S10" s="19" t="s">
        <v>31</v>
      </c>
      <c r="T10" s="49"/>
      <c r="U10" s="20"/>
    </row>
    <row r="11" spans="1:21" ht="20.100000000000001" customHeight="1" x14ac:dyDescent="0.15">
      <c r="A11" s="45"/>
      <c r="B11" s="14"/>
      <c r="C11" s="15"/>
      <c r="D11" s="52"/>
      <c r="E11" s="16"/>
      <c r="F11" s="16"/>
      <c r="G11" s="16"/>
      <c r="H11" s="16"/>
      <c r="I11" s="16">
        <v>621</v>
      </c>
      <c r="J11" s="16"/>
      <c r="K11" s="33" t="s">
        <v>392</v>
      </c>
      <c r="L11" s="17">
        <v>2486</v>
      </c>
      <c r="M11" s="56">
        <f t="shared" ref="M11:M12" si="3">SUM(N11:O11)</f>
        <v>901</v>
      </c>
      <c r="N11" s="18"/>
      <c r="O11" s="39">
        <v>901</v>
      </c>
      <c r="P11" s="38"/>
      <c r="Q11" s="36"/>
      <c r="R11" s="36"/>
      <c r="S11" s="19"/>
      <c r="T11" s="99" t="s">
        <v>526</v>
      </c>
      <c r="U11" s="20"/>
    </row>
    <row r="12" spans="1:21" ht="18.75" customHeight="1" x14ac:dyDescent="0.15">
      <c r="A12" s="45"/>
      <c r="B12" s="14"/>
      <c r="C12" s="15"/>
      <c r="D12" s="52"/>
      <c r="E12" s="16"/>
      <c r="F12" s="16"/>
      <c r="G12" s="16"/>
      <c r="H12" s="16"/>
      <c r="I12" s="16">
        <v>623</v>
      </c>
      <c r="J12" s="16"/>
      <c r="K12" s="33" t="s">
        <v>38</v>
      </c>
      <c r="L12" s="102">
        <v>998</v>
      </c>
      <c r="M12" s="56">
        <f t="shared" si="3"/>
        <v>2952</v>
      </c>
      <c r="N12" s="18"/>
      <c r="O12" s="39">
        <v>2952</v>
      </c>
      <c r="P12" s="38"/>
      <c r="Q12" s="36"/>
      <c r="R12" s="36"/>
      <c r="S12" s="19"/>
      <c r="T12" s="103"/>
      <c r="U12" s="20"/>
    </row>
    <row r="13" spans="1:21" ht="20.100000000000001" customHeight="1" thickBot="1" x14ac:dyDescent="0.2">
      <c r="A13" s="43"/>
      <c r="B13" s="24"/>
      <c r="C13" s="25"/>
      <c r="D13" s="53"/>
      <c r="E13" s="24"/>
      <c r="F13" s="24"/>
      <c r="G13" s="24"/>
      <c r="H13" s="24"/>
      <c r="I13" s="24"/>
      <c r="J13" s="24"/>
      <c r="K13" s="64">
        <f>COUNT(L6:L12)</f>
        <v>6</v>
      </c>
      <c r="L13" s="26" t="s">
        <v>417</v>
      </c>
      <c r="M13" s="35">
        <f>SUM(M6:M12)</f>
        <v>13668</v>
      </c>
      <c r="N13" s="27"/>
      <c r="O13" s="40">
        <f>SUM(O6:O12)</f>
        <v>13668</v>
      </c>
      <c r="P13" s="35">
        <f t="shared" si="0"/>
        <v>13301.699999999999</v>
      </c>
      <c r="Q13" s="32">
        <f>SUM(Q6:Q12)</f>
        <v>4.9000000000000004</v>
      </c>
      <c r="R13" s="28">
        <f>SUM(R6:R12)</f>
        <v>13296.8</v>
      </c>
      <c r="S13" s="63">
        <f>P13-M13</f>
        <v>-366.30000000000109</v>
      </c>
      <c r="T13" s="50" t="s">
        <v>393</v>
      </c>
      <c r="U13" s="31"/>
    </row>
    <row r="14" spans="1:21" ht="20.100000000000001" customHeight="1" x14ac:dyDescent="0.15">
      <c r="A14" s="44">
        <v>2</v>
      </c>
      <c r="B14" s="11" t="s">
        <v>23</v>
      </c>
      <c r="C14" s="12">
        <v>243</v>
      </c>
      <c r="D14" s="54" t="s">
        <v>394</v>
      </c>
      <c r="E14" s="34" t="s">
        <v>387</v>
      </c>
      <c r="F14" s="34" t="s">
        <v>395</v>
      </c>
      <c r="G14" s="34" t="s">
        <v>396</v>
      </c>
      <c r="H14" s="29"/>
      <c r="I14" s="29">
        <v>180</v>
      </c>
      <c r="J14" s="29"/>
      <c r="K14" s="34" t="s">
        <v>397</v>
      </c>
      <c r="L14" s="30">
        <v>1263</v>
      </c>
      <c r="M14" s="56">
        <f>SUM(N14:O14)</f>
        <v>558</v>
      </c>
      <c r="N14" s="60"/>
      <c r="O14" s="56">
        <v>558</v>
      </c>
      <c r="P14" s="41">
        <f t="shared" si="0"/>
        <v>107.7</v>
      </c>
      <c r="Q14" s="41">
        <v>107.7</v>
      </c>
      <c r="R14" s="41"/>
      <c r="S14" s="61" t="s">
        <v>401</v>
      </c>
      <c r="T14" s="48"/>
      <c r="U14" s="13"/>
    </row>
    <row r="15" spans="1:21" ht="20.100000000000001" customHeight="1" x14ac:dyDescent="0.15">
      <c r="A15" s="45"/>
      <c r="B15" s="21"/>
      <c r="C15" s="22"/>
      <c r="D15" s="52"/>
      <c r="E15" s="16"/>
      <c r="F15" s="16"/>
      <c r="G15" s="16"/>
      <c r="H15" s="16"/>
      <c r="I15" s="16"/>
      <c r="J15" s="16"/>
      <c r="K15" s="16"/>
      <c r="L15" s="17"/>
      <c r="M15" s="56"/>
      <c r="N15" s="18"/>
      <c r="O15" s="39"/>
      <c r="P15" s="38">
        <f t="shared" si="0"/>
        <v>487.1</v>
      </c>
      <c r="Q15" s="42"/>
      <c r="R15" s="62">
        <v>487.1</v>
      </c>
      <c r="S15" s="23" t="s">
        <v>402</v>
      </c>
      <c r="T15" s="49"/>
      <c r="U15" s="20"/>
    </row>
    <row r="16" spans="1:21" ht="20.100000000000001" customHeight="1" x14ac:dyDescent="0.15">
      <c r="A16" s="45"/>
      <c r="B16" s="14"/>
      <c r="C16" s="15"/>
      <c r="D16" s="52"/>
      <c r="E16" s="16"/>
      <c r="F16" s="16"/>
      <c r="G16" s="16"/>
      <c r="H16" s="16"/>
      <c r="I16" s="16">
        <v>1246</v>
      </c>
      <c r="J16" s="16">
        <v>1</v>
      </c>
      <c r="K16" s="33" t="s">
        <v>399</v>
      </c>
      <c r="L16" s="17">
        <v>267500</v>
      </c>
      <c r="M16" s="56">
        <f t="shared" ref="M16" si="4">SUM(N16:O16)</f>
        <v>437</v>
      </c>
      <c r="N16" s="18"/>
      <c r="O16" s="39">
        <v>437</v>
      </c>
      <c r="P16" s="41">
        <f t="shared" si="0"/>
        <v>36.9</v>
      </c>
      <c r="Q16" s="37">
        <v>36.9</v>
      </c>
      <c r="R16" s="37"/>
      <c r="S16" s="19" t="s">
        <v>401</v>
      </c>
      <c r="T16" s="49"/>
      <c r="U16" s="20"/>
    </row>
    <row r="17" spans="1:21" ht="20.100000000000001" customHeight="1" x14ac:dyDescent="0.15">
      <c r="A17" s="45"/>
      <c r="B17" s="21"/>
      <c r="C17" s="22"/>
      <c r="D17" s="52"/>
      <c r="E17" s="16"/>
      <c r="F17" s="16"/>
      <c r="G17" s="16"/>
      <c r="H17" s="16"/>
      <c r="I17" s="16"/>
      <c r="J17" s="16"/>
      <c r="K17" s="16"/>
      <c r="L17" s="17"/>
      <c r="M17" s="56"/>
      <c r="N17" s="18"/>
      <c r="O17" s="39"/>
      <c r="P17" s="38">
        <f t="shared" si="0"/>
        <v>632.20000000000005</v>
      </c>
      <c r="Q17" s="42"/>
      <c r="R17" s="62">
        <v>632.20000000000005</v>
      </c>
      <c r="S17" s="23"/>
      <c r="T17" s="49"/>
      <c r="U17" s="20"/>
    </row>
    <row r="18" spans="1:21" ht="20.100000000000001" customHeight="1" thickBot="1" x14ac:dyDescent="0.2">
      <c r="A18" s="43"/>
      <c r="B18" s="24"/>
      <c r="C18" s="25"/>
      <c r="D18" s="53"/>
      <c r="E18" s="24"/>
      <c r="F18" s="24"/>
      <c r="G18" s="24"/>
      <c r="H18" s="24"/>
      <c r="I18" s="24"/>
      <c r="J18" s="24"/>
      <c r="K18" s="64">
        <f>COUNT(L14:L17)</f>
        <v>2</v>
      </c>
      <c r="L18" s="26" t="str">
        <f>K18&amp;"필지"</f>
        <v>2필지</v>
      </c>
      <c r="M18" s="35">
        <f>SUM(M14:M17)</f>
        <v>995</v>
      </c>
      <c r="N18" s="27"/>
      <c r="O18" s="40">
        <f>SUM(O14:O17)</f>
        <v>995</v>
      </c>
      <c r="P18" s="35">
        <f t="shared" si="0"/>
        <v>1263.9000000000001</v>
      </c>
      <c r="Q18" s="32">
        <f>SUM(Q14:Q17)</f>
        <v>144.6</v>
      </c>
      <c r="R18" s="28">
        <f>SUM(R14:R17)</f>
        <v>1119.3000000000002</v>
      </c>
      <c r="S18" s="63">
        <f>P18-M18</f>
        <v>268.90000000000009</v>
      </c>
      <c r="T18" s="50" t="s">
        <v>400</v>
      </c>
      <c r="U18" s="31"/>
    </row>
    <row r="19" spans="1:21" ht="20.100000000000001" customHeight="1" x14ac:dyDescent="0.15">
      <c r="A19" s="44">
        <v>3</v>
      </c>
      <c r="B19" s="11" t="s">
        <v>23</v>
      </c>
      <c r="C19" s="12">
        <v>249</v>
      </c>
      <c r="D19" s="54" t="s">
        <v>403</v>
      </c>
      <c r="E19" s="34" t="s">
        <v>387</v>
      </c>
      <c r="F19" s="34" t="s">
        <v>404</v>
      </c>
      <c r="G19" s="34" t="s">
        <v>405</v>
      </c>
      <c r="H19" s="29"/>
      <c r="I19" s="29">
        <v>201</v>
      </c>
      <c r="J19" s="29"/>
      <c r="K19" s="34" t="s">
        <v>33</v>
      </c>
      <c r="L19" s="30">
        <v>3667</v>
      </c>
      <c r="M19" s="56">
        <f>SUM(N19:O19)</f>
        <v>3677</v>
      </c>
      <c r="N19" s="60"/>
      <c r="O19" s="56">
        <v>3677</v>
      </c>
      <c r="P19" s="38">
        <f>SUM(Q19:R19)</f>
        <v>3667</v>
      </c>
      <c r="Q19" s="38"/>
      <c r="R19" s="38">
        <v>3667</v>
      </c>
      <c r="S19" s="61" t="s">
        <v>31</v>
      </c>
      <c r="T19" s="48"/>
      <c r="U19" s="13"/>
    </row>
    <row r="20" spans="1:21" ht="20.100000000000001" customHeight="1" x14ac:dyDescent="0.15">
      <c r="A20" s="45"/>
      <c r="B20" s="14"/>
      <c r="C20" s="15"/>
      <c r="D20" s="52"/>
      <c r="E20" s="16"/>
      <c r="F20" s="16"/>
      <c r="G20" s="16"/>
      <c r="H20" s="16"/>
      <c r="I20" s="16">
        <v>201</v>
      </c>
      <c r="J20" s="16">
        <v>1</v>
      </c>
      <c r="K20" s="33" t="s">
        <v>33</v>
      </c>
      <c r="L20" s="17">
        <v>455</v>
      </c>
      <c r="M20" s="56">
        <f t="shared" ref="M20:M33" si="5">SUM(N20:O20)</f>
        <v>445</v>
      </c>
      <c r="N20" s="18"/>
      <c r="O20" s="39">
        <v>445</v>
      </c>
      <c r="P20" s="41">
        <f t="shared" ref="P20:P30" si="6">SUM(Q20:R20)</f>
        <v>9.1999999999999993</v>
      </c>
      <c r="Q20" s="37">
        <v>9.1999999999999993</v>
      </c>
      <c r="R20" s="37"/>
      <c r="S20" s="19" t="s">
        <v>407</v>
      </c>
      <c r="T20" s="49"/>
      <c r="U20" s="20"/>
    </row>
    <row r="21" spans="1:21" ht="20.100000000000001" customHeight="1" x14ac:dyDescent="0.15">
      <c r="A21" s="45"/>
      <c r="B21" s="14"/>
      <c r="C21" s="15"/>
      <c r="D21" s="52"/>
      <c r="E21" s="16"/>
      <c r="F21" s="16"/>
      <c r="G21" s="16"/>
      <c r="H21" s="16"/>
      <c r="I21" s="16"/>
      <c r="J21" s="16"/>
      <c r="K21" s="33"/>
      <c r="L21" s="17"/>
      <c r="M21" s="56"/>
      <c r="N21" s="18"/>
      <c r="O21" s="39"/>
      <c r="P21" s="38">
        <f t="shared" si="6"/>
        <v>445.8</v>
      </c>
      <c r="Q21" s="36"/>
      <c r="R21" s="36">
        <v>445.8</v>
      </c>
      <c r="S21" s="19" t="s">
        <v>31</v>
      </c>
      <c r="T21" s="49"/>
      <c r="U21" s="20"/>
    </row>
    <row r="22" spans="1:21" ht="20.100000000000001" customHeight="1" x14ac:dyDescent="0.15">
      <c r="A22" s="45"/>
      <c r="B22" s="14"/>
      <c r="C22" s="15"/>
      <c r="D22" s="52"/>
      <c r="E22" s="16"/>
      <c r="F22" s="16"/>
      <c r="G22" s="16"/>
      <c r="H22" s="16"/>
      <c r="I22" s="16">
        <v>896</v>
      </c>
      <c r="J22" s="16"/>
      <c r="K22" s="33" t="s">
        <v>29</v>
      </c>
      <c r="L22" s="17">
        <v>767</v>
      </c>
      <c r="M22" s="56">
        <f t="shared" si="5"/>
        <v>140</v>
      </c>
      <c r="N22" s="18"/>
      <c r="O22" s="39">
        <v>140</v>
      </c>
      <c r="P22" s="38">
        <f t="shared" si="6"/>
        <v>113</v>
      </c>
      <c r="Q22" s="36"/>
      <c r="R22" s="36">
        <v>113</v>
      </c>
      <c r="S22" s="19" t="s">
        <v>31</v>
      </c>
      <c r="T22" s="49"/>
      <c r="U22" s="20"/>
    </row>
    <row r="23" spans="1:21" ht="20.100000000000001" customHeight="1" x14ac:dyDescent="0.15">
      <c r="A23" s="45"/>
      <c r="B23" s="14"/>
      <c r="C23" s="15"/>
      <c r="D23" s="52"/>
      <c r="E23" s="16"/>
      <c r="F23" s="16"/>
      <c r="G23" s="16"/>
      <c r="H23" s="16"/>
      <c r="I23" s="16">
        <v>946</v>
      </c>
      <c r="J23" s="16"/>
      <c r="K23" s="33" t="s">
        <v>40</v>
      </c>
      <c r="L23" s="17">
        <v>5326</v>
      </c>
      <c r="M23" s="56"/>
      <c r="N23" s="18"/>
      <c r="O23" s="39"/>
      <c r="P23" s="41">
        <f t="shared" si="6"/>
        <v>2.1</v>
      </c>
      <c r="Q23" s="37">
        <v>2.1</v>
      </c>
      <c r="R23" s="37"/>
      <c r="S23" s="19" t="s">
        <v>407</v>
      </c>
      <c r="T23" s="49"/>
      <c r="U23" s="20"/>
    </row>
    <row r="24" spans="1:21" ht="20.100000000000001" customHeight="1" x14ac:dyDescent="0.15">
      <c r="A24" s="45"/>
      <c r="B24" s="14"/>
      <c r="C24" s="15"/>
      <c r="D24" s="52"/>
      <c r="E24" s="16"/>
      <c r="F24" s="16"/>
      <c r="G24" s="16"/>
      <c r="H24" s="16"/>
      <c r="I24" s="16"/>
      <c r="J24" s="16"/>
      <c r="K24" s="33"/>
      <c r="L24" s="17"/>
      <c r="M24" s="56"/>
      <c r="N24" s="18"/>
      <c r="O24" s="39"/>
      <c r="P24" s="41">
        <f t="shared" si="6"/>
        <v>1</v>
      </c>
      <c r="Q24" s="37">
        <v>1</v>
      </c>
      <c r="R24" s="37"/>
      <c r="S24" s="19" t="s">
        <v>407</v>
      </c>
      <c r="T24" s="49"/>
      <c r="U24" s="20"/>
    </row>
    <row r="25" spans="1:21" ht="20.100000000000001" customHeight="1" x14ac:dyDescent="0.15">
      <c r="A25" s="45"/>
      <c r="B25" s="14"/>
      <c r="C25" s="15"/>
      <c r="D25" s="52"/>
      <c r="E25" s="16"/>
      <c r="F25" s="16"/>
      <c r="G25" s="16"/>
      <c r="H25" s="16"/>
      <c r="I25" s="16"/>
      <c r="J25" s="16"/>
      <c r="K25" s="33"/>
      <c r="L25" s="17"/>
      <c r="M25" s="56"/>
      <c r="N25" s="18"/>
      <c r="O25" s="39"/>
      <c r="P25" s="41">
        <f t="shared" si="6"/>
        <v>5.0999999999999996</v>
      </c>
      <c r="Q25" s="37">
        <v>5.0999999999999996</v>
      </c>
      <c r="R25" s="37"/>
      <c r="S25" s="19" t="s">
        <v>407</v>
      </c>
      <c r="T25" s="49"/>
      <c r="U25" s="20"/>
    </row>
    <row r="26" spans="1:21" ht="20.100000000000001" customHeight="1" x14ac:dyDescent="0.15">
      <c r="A26" s="45"/>
      <c r="B26" s="14"/>
      <c r="C26" s="15"/>
      <c r="D26" s="52"/>
      <c r="E26" s="16"/>
      <c r="F26" s="16"/>
      <c r="G26" s="16"/>
      <c r="H26" s="33"/>
      <c r="I26" s="16"/>
      <c r="J26" s="16"/>
      <c r="K26" s="33"/>
      <c r="L26" s="17"/>
      <c r="M26" s="56"/>
      <c r="N26" s="18"/>
      <c r="O26" s="39"/>
      <c r="P26" s="38">
        <f t="shared" si="6"/>
        <v>182.4</v>
      </c>
      <c r="Q26" s="36"/>
      <c r="R26" s="36">
        <v>182.4</v>
      </c>
      <c r="S26" s="19" t="s">
        <v>31</v>
      </c>
      <c r="T26" s="49"/>
      <c r="U26" s="20"/>
    </row>
    <row r="27" spans="1:21" ht="20.100000000000001" customHeight="1" x14ac:dyDescent="0.15">
      <c r="A27" s="45"/>
      <c r="B27" s="14"/>
      <c r="C27" s="15"/>
      <c r="D27" s="52"/>
      <c r="E27" s="16"/>
      <c r="F27" s="16"/>
      <c r="G27" s="16"/>
      <c r="H27" s="33"/>
      <c r="I27" s="16"/>
      <c r="J27" s="16"/>
      <c r="K27" s="33"/>
      <c r="L27" s="17"/>
      <c r="M27" s="56"/>
      <c r="N27" s="18"/>
      <c r="O27" s="39"/>
      <c r="P27" s="38">
        <f t="shared" si="6"/>
        <v>52.6</v>
      </c>
      <c r="Q27" s="36"/>
      <c r="R27" s="36">
        <v>52.6</v>
      </c>
      <c r="S27" s="19" t="s">
        <v>31</v>
      </c>
      <c r="T27" s="49"/>
      <c r="U27" s="20"/>
    </row>
    <row r="28" spans="1:21" ht="20.100000000000001" customHeight="1" x14ac:dyDescent="0.15">
      <c r="A28" s="45"/>
      <c r="B28" s="14"/>
      <c r="C28" s="15"/>
      <c r="D28" s="52"/>
      <c r="E28" s="16"/>
      <c r="F28" s="16"/>
      <c r="G28" s="16"/>
      <c r="H28" s="33"/>
      <c r="I28" s="16">
        <v>334</v>
      </c>
      <c r="J28" s="16">
        <v>1</v>
      </c>
      <c r="K28" s="33" t="s">
        <v>406</v>
      </c>
      <c r="L28" s="17">
        <v>509</v>
      </c>
      <c r="M28" s="56">
        <f t="shared" si="5"/>
        <v>361</v>
      </c>
      <c r="N28" s="18"/>
      <c r="O28" s="39">
        <v>361</v>
      </c>
      <c r="P28" s="41">
        <f t="shared" si="6"/>
        <v>4</v>
      </c>
      <c r="Q28" s="37">
        <v>4</v>
      </c>
      <c r="R28" s="37"/>
      <c r="S28" s="19" t="s">
        <v>407</v>
      </c>
      <c r="T28" s="49"/>
      <c r="U28" s="20"/>
    </row>
    <row r="29" spans="1:21" ht="20.100000000000001" customHeight="1" x14ac:dyDescent="0.15">
      <c r="A29" s="45"/>
      <c r="B29" s="21"/>
      <c r="C29" s="22"/>
      <c r="D29" s="52"/>
      <c r="E29" s="16"/>
      <c r="F29" s="16"/>
      <c r="G29" s="16"/>
      <c r="H29" s="16"/>
      <c r="I29" s="16"/>
      <c r="J29" s="16"/>
      <c r="K29" s="16"/>
      <c r="L29" s="17"/>
      <c r="M29" s="56"/>
      <c r="N29" s="18"/>
      <c r="O29" s="39"/>
      <c r="P29" s="38">
        <f t="shared" si="6"/>
        <v>255.7</v>
      </c>
      <c r="Q29" s="42"/>
      <c r="R29" s="62">
        <v>255.7</v>
      </c>
      <c r="S29" s="23" t="s">
        <v>31</v>
      </c>
      <c r="T29" s="49"/>
      <c r="U29" s="20"/>
    </row>
    <row r="30" spans="1:21" ht="20.100000000000001" customHeight="1" x14ac:dyDescent="0.15">
      <c r="A30" s="45"/>
      <c r="B30" s="14"/>
      <c r="C30" s="15"/>
      <c r="D30" s="52"/>
      <c r="E30" s="16"/>
      <c r="F30" s="16"/>
      <c r="G30" s="16"/>
      <c r="H30" s="16"/>
      <c r="I30" s="16">
        <v>749</v>
      </c>
      <c r="J30" s="16"/>
      <c r="K30" s="33" t="s">
        <v>29</v>
      </c>
      <c r="L30" s="17">
        <v>565</v>
      </c>
      <c r="M30" s="56">
        <f t="shared" si="5"/>
        <v>466</v>
      </c>
      <c r="N30" s="18"/>
      <c r="O30" s="39">
        <v>466</v>
      </c>
      <c r="P30" s="41">
        <f t="shared" si="6"/>
        <v>9.5</v>
      </c>
      <c r="Q30" s="37">
        <v>9.5</v>
      </c>
      <c r="R30" s="37"/>
      <c r="S30" s="19" t="s">
        <v>407</v>
      </c>
      <c r="T30" s="49"/>
      <c r="U30" s="20"/>
    </row>
    <row r="31" spans="1:21" ht="20.100000000000001" customHeight="1" x14ac:dyDescent="0.15">
      <c r="A31" s="45"/>
      <c r="B31" s="14"/>
      <c r="C31" s="15"/>
      <c r="D31" s="52"/>
      <c r="E31" s="16"/>
      <c r="F31" s="16"/>
      <c r="G31" s="16"/>
      <c r="H31" s="16"/>
      <c r="I31" s="16"/>
      <c r="J31" s="16"/>
      <c r="K31" s="33"/>
      <c r="L31" s="17"/>
      <c r="M31" s="56"/>
      <c r="N31" s="18"/>
      <c r="O31" s="39"/>
      <c r="P31" s="38">
        <f t="shared" ref="P31" si="7">SUM(Q31:R31)</f>
        <v>470.6</v>
      </c>
      <c r="Q31" s="42"/>
      <c r="R31" s="62">
        <v>470.6</v>
      </c>
      <c r="S31" s="23" t="s">
        <v>31</v>
      </c>
      <c r="T31" s="49"/>
      <c r="U31" s="20"/>
    </row>
    <row r="32" spans="1:21" ht="20.100000000000001" customHeight="1" x14ac:dyDescent="0.15">
      <c r="A32" s="45"/>
      <c r="B32" s="14"/>
      <c r="C32" s="15"/>
      <c r="D32" s="52"/>
      <c r="E32" s="16"/>
      <c r="F32" s="16"/>
      <c r="G32" s="16"/>
      <c r="H32" s="16"/>
      <c r="I32" s="16">
        <v>746</v>
      </c>
      <c r="J32" s="16"/>
      <c r="K32" s="33" t="s">
        <v>392</v>
      </c>
      <c r="L32" s="17">
        <v>2536</v>
      </c>
      <c r="M32" s="56">
        <f t="shared" si="5"/>
        <v>191</v>
      </c>
      <c r="N32" s="18"/>
      <c r="O32" s="39">
        <v>191</v>
      </c>
      <c r="P32" s="38"/>
      <c r="Q32" s="42"/>
      <c r="R32" s="62"/>
      <c r="S32" s="23"/>
      <c r="T32" s="49"/>
      <c r="U32" s="20"/>
    </row>
    <row r="33" spans="1:21" ht="20.100000000000001" customHeight="1" x14ac:dyDescent="0.15">
      <c r="A33" s="45"/>
      <c r="B33" s="14"/>
      <c r="C33" s="15"/>
      <c r="D33" s="52"/>
      <c r="E33" s="16"/>
      <c r="F33" s="16"/>
      <c r="G33" s="16"/>
      <c r="H33" s="33" t="s">
        <v>408</v>
      </c>
      <c r="I33" s="16">
        <v>79</v>
      </c>
      <c r="J33" s="16"/>
      <c r="K33" s="33" t="s">
        <v>409</v>
      </c>
      <c r="L33" s="17">
        <v>663</v>
      </c>
      <c r="M33" s="56">
        <f t="shared" si="5"/>
        <v>124</v>
      </c>
      <c r="N33" s="18"/>
      <c r="O33" s="39">
        <v>124</v>
      </c>
      <c r="P33" s="38"/>
      <c r="Q33" s="42"/>
      <c r="R33" s="62"/>
      <c r="S33" s="23"/>
      <c r="T33" s="49"/>
      <c r="U33" s="20"/>
    </row>
    <row r="34" spans="1:21" ht="20.100000000000001" customHeight="1" thickBot="1" x14ac:dyDescent="0.2">
      <c r="A34" s="43"/>
      <c r="B34" s="24"/>
      <c r="C34" s="25"/>
      <c r="D34" s="53"/>
      <c r="E34" s="24"/>
      <c r="F34" s="24"/>
      <c r="G34" s="24"/>
      <c r="H34" s="24"/>
      <c r="I34" s="24"/>
      <c r="J34" s="24"/>
      <c r="K34" s="64">
        <f>COUNT(L19:L33)</f>
        <v>8</v>
      </c>
      <c r="L34" s="26" t="s">
        <v>416</v>
      </c>
      <c r="M34" s="35">
        <f>SUM(M19:M33)</f>
        <v>5404</v>
      </c>
      <c r="N34" s="27"/>
      <c r="O34" s="40">
        <f>SUM(O19:O33)</f>
        <v>5404</v>
      </c>
      <c r="P34" s="35">
        <f t="shared" ref="P34:P104" si="8">SUM(Q34:R34)</f>
        <v>5218</v>
      </c>
      <c r="Q34" s="32">
        <f>SUM(Q19:Q33)</f>
        <v>30.9</v>
      </c>
      <c r="R34" s="28">
        <f>SUM(R19:R33)</f>
        <v>5187.1000000000004</v>
      </c>
      <c r="S34" s="63">
        <f>P34-M34</f>
        <v>-186</v>
      </c>
      <c r="T34" s="50" t="s">
        <v>410</v>
      </c>
      <c r="U34" s="31"/>
    </row>
    <row r="35" spans="1:21" ht="20.100000000000001" customHeight="1" x14ac:dyDescent="0.15">
      <c r="A35" s="44">
        <v>4</v>
      </c>
      <c r="B35" s="11" t="s">
        <v>23</v>
      </c>
      <c r="C35" s="12">
        <v>290</v>
      </c>
      <c r="D35" s="54" t="s">
        <v>412</v>
      </c>
      <c r="E35" s="34" t="s">
        <v>413</v>
      </c>
      <c r="F35" s="34" t="s">
        <v>414</v>
      </c>
      <c r="G35" s="34" t="s">
        <v>415</v>
      </c>
      <c r="H35" s="29"/>
      <c r="I35" s="29">
        <v>429</v>
      </c>
      <c r="J35" s="29"/>
      <c r="K35" s="34" t="s">
        <v>34</v>
      </c>
      <c r="L35" s="30">
        <v>873</v>
      </c>
      <c r="M35" s="56">
        <f>SUM(N35:O35)</f>
        <v>873</v>
      </c>
      <c r="N35" s="60"/>
      <c r="O35" s="56">
        <v>873</v>
      </c>
      <c r="P35" s="41">
        <f>SUM(Q35:R35)</f>
        <v>153.30000000000001</v>
      </c>
      <c r="Q35" s="41">
        <v>153.30000000000001</v>
      </c>
      <c r="R35" s="41"/>
      <c r="S35" s="61" t="s">
        <v>411</v>
      </c>
      <c r="T35" s="48"/>
      <c r="U35" s="13"/>
    </row>
    <row r="36" spans="1:21" ht="20.100000000000001" customHeight="1" x14ac:dyDescent="0.15">
      <c r="A36" s="71"/>
      <c r="B36" s="72"/>
      <c r="C36" s="73"/>
      <c r="D36" s="54"/>
      <c r="E36" s="34"/>
      <c r="F36" s="34"/>
      <c r="G36" s="34"/>
      <c r="H36" s="29"/>
      <c r="I36" s="29"/>
      <c r="J36" s="29"/>
      <c r="K36" s="34"/>
      <c r="L36" s="30"/>
      <c r="M36" s="56"/>
      <c r="N36" s="60"/>
      <c r="O36" s="56"/>
      <c r="P36" s="41">
        <f t="shared" ref="P36:P46" si="9">SUM(Q36:R36)</f>
        <v>58.1</v>
      </c>
      <c r="Q36" s="41">
        <v>58.1</v>
      </c>
      <c r="R36" s="41"/>
      <c r="S36" s="61" t="s">
        <v>418</v>
      </c>
      <c r="T36" s="74"/>
      <c r="U36" s="75"/>
    </row>
    <row r="37" spans="1:21" ht="20.100000000000001" customHeight="1" x14ac:dyDescent="0.15">
      <c r="A37" s="71"/>
      <c r="B37" s="72"/>
      <c r="C37" s="73"/>
      <c r="D37" s="54"/>
      <c r="E37" s="34"/>
      <c r="F37" s="34"/>
      <c r="G37" s="34"/>
      <c r="H37" s="29"/>
      <c r="I37" s="29"/>
      <c r="J37" s="29"/>
      <c r="K37" s="34"/>
      <c r="L37" s="30"/>
      <c r="M37" s="56"/>
      <c r="N37" s="60"/>
      <c r="O37" s="56"/>
      <c r="P37" s="41">
        <f t="shared" si="9"/>
        <v>38.700000000000003</v>
      </c>
      <c r="Q37" s="41">
        <v>38.700000000000003</v>
      </c>
      <c r="R37" s="41"/>
      <c r="S37" s="61" t="s">
        <v>419</v>
      </c>
      <c r="T37" s="74"/>
      <c r="U37" s="75"/>
    </row>
    <row r="38" spans="1:21" ht="20.100000000000001" customHeight="1" x14ac:dyDescent="0.15">
      <c r="A38" s="71"/>
      <c r="B38" s="72"/>
      <c r="C38" s="73"/>
      <c r="D38" s="54"/>
      <c r="E38" s="34"/>
      <c r="F38" s="34"/>
      <c r="G38" s="34"/>
      <c r="H38" s="29"/>
      <c r="I38" s="29"/>
      <c r="J38" s="29"/>
      <c r="K38" s="34"/>
      <c r="L38" s="30"/>
      <c r="M38" s="56"/>
      <c r="N38" s="60"/>
      <c r="O38" s="56"/>
      <c r="P38" s="38">
        <f t="shared" si="9"/>
        <v>622.9</v>
      </c>
      <c r="Q38" s="38"/>
      <c r="R38" s="38">
        <v>622.9</v>
      </c>
      <c r="S38" s="61" t="s">
        <v>31</v>
      </c>
      <c r="T38" s="74"/>
      <c r="U38" s="75"/>
    </row>
    <row r="39" spans="1:21" ht="20.100000000000001" customHeight="1" x14ac:dyDescent="0.15">
      <c r="A39" s="71"/>
      <c r="B39" s="72"/>
      <c r="C39" s="73"/>
      <c r="D39" s="54"/>
      <c r="E39" s="34"/>
      <c r="F39" s="34"/>
      <c r="G39" s="34"/>
      <c r="H39" s="29"/>
      <c r="I39" s="29">
        <v>430</v>
      </c>
      <c r="J39" s="29"/>
      <c r="K39" s="34" t="s">
        <v>29</v>
      </c>
      <c r="L39" s="30">
        <v>436</v>
      </c>
      <c r="M39" s="56"/>
      <c r="N39" s="60"/>
      <c r="O39" s="56"/>
      <c r="P39" s="41">
        <f t="shared" si="9"/>
        <v>3.8</v>
      </c>
      <c r="Q39" s="41">
        <v>3.8</v>
      </c>
      <c r="R39" s="41"/>
      <c r="S39" s="61" t="s">
        <v>419</v>
      </c>
      <c r="T39" s="74"/>
      <c r="U39" s="75"/>
    </row>
    <row r="40" spans="1:21" ht="20.100000000000001" customHeight="1" x14ac:dyDescent="0.15">
      <c r="A40" s="71"/>
      <c r="B40" s="72"/>
      <c r="C40" s="73"/>
      <c r="D40" s="54"/>
      <c r="E40" s="34"/>
      <c r="F40" s="34"/>
      <c r="G40" s="34"/>
      <c r="H40" s="29"/>
      <c r="I40" s="29"/>
      <c r="J40" s="29"/>
      <c r="K40" s="34"/>
      <c r="L40" s="30"/>
      <c r="M40" s="56"/>
      <c r="N40" s="60"/>
      <c r="O40" s="56"/>
      <c r="P40" s="38">
        <f t="shared" si="9"/>
        <v>283.7</v>
      </c>
      <c r="Q40" s="38"/>
      <c r="R40" s="38">
        <v>283.7</v>
      </c>
      <c r="S40" s="61" t="s">
        <v>31</v>
      </c>
      <c r="T40" s="74"/>
      <c r="U40" s="75"/>
    </row>
    <row r="41" spans="1:21" ht="20.100000000000001" customHeight="1" x14ac:dyDescent="0.15">
      <c r="A41" s="71"/>
      <c r="B41" s="72"/>
      <c r="C41" s="73"/>
      <c r="D41" s="54"/>
      <c r="E41" s="34"/>
      <c r="F41" s="34"/>
      <c r="G41" s="34"/>
      <c r="H41" s="34" t="s">
        <v>408</v>
      </c>
      <c r="I41" s="29">
        <v>80</v>
      </c>
      <c r="J41" s="29">
        <v>1</v>
      </c>
      <c r="K41" s="34" t="s">
        <v>33</v>
      </c>
      <c r="L41" s="30">
        <v>396079</v>
      </c>
      <c r="M41" s="56"/>
      <c r="N41" s="60"/>
      <c r="O41" s="56"/>
      <c r="P41" s="41">
        <f t="shared" si="9"/>
        <v>10.8</v>
      </c>
      <c r="Q41" s="41">
        <v>10.8</v>
      </c>
      <c r="R41" s="41"/>
      <c r="S41" s="61" t="s">
        <v>411</v>
      </c>
      <c r="T41" s="74"/>
      <c r="U41" s="75"/>
    </row>
    <row r="42" spans="1:21" ht="20.100000000000001" customHeight="1" x14ac:dyDescent="0.15">
      <c r="A42" s="71"/>
      <c r="B42" s="72"/>
      <c r="C42" s="73"/>
      <c r="D42" s="54"/>
      <c r="E42" s="34"/>
      <c r="F42" s="34"/>
      <c r="G42" s="34"/>
      <c r="H42" s="29"/>
      <c r="I42" s="29"/>
      <c r="J42" s="29"/>
      <c r="K42" s="34"/>
      <c r="L42" s="30"/>
      <c r="M42" s="56"/>
      <c r="N42" s="60"/>
      <c r="O42" s="56"/>
      <c r="P42" s="38">
        <f t="shared" si="9"/>
        <v>374.2</v>
      </c>
      <c r="Q42" s="38"/>
      <c r="R42" s="38">
        <v>374.2</v>
      </c>
      <c r="S42" s="61" t="s">
        <v>31</v>
      </c>
      <c r="T42" s="74"/>
      <c r="U42" s="75"/>
    </row>
    <row r="43" spans="1:21" ht="20.100000000000001" customHeight="1" x14ac:dyDescent="0.15">
      <c r="A43" s="71"/>
      <c r="B43" s="72"/>
      <c r="C43" s="73"/>
      <c r="D43" s="54"/>
      <c r="E43" s="34"/>
      <c r="F43" s="34"/>
      <c r="G43" s="34"/>
      <c r="H43" s="29"/>
      <c r="I43" s="29"/>
      <c r="J43" s="29"/>
      <c r="K43" s="34"/>
      <c r="L43" s="30"/>
      <c r="M43" s="56"/>
      <c r="N43" s="60"/>
      <c r="O43" s="56"/>
      <c r="P43" s="38">
        <f t="shared" si="9"/>
        <v>182.2</v>
      </c>
      <c r="Q43" s="38"/>
      <c r="R43" s="38">
        <v>182.2</v>
      </c>
      <c r="S43" s="61" t="s">
        <v>31</v>
      </c>
      <c r="T43" s="74"/>
      <c r="U43" s="75"/>
    </row>
    <row r="44" spans="1:21" ht="20.100000000000001" customHeight="1" x14ac:dyDescent="0.15">
      <c r="A44" s="71"/>
      <c r="B44" s="72"/>
      <c r="C44" s="73"/>
      <c r="D44" s="54"/>
      <c r="E44" s="34"/>
      <c r="F44" s="34"/>
      <c r="G44" s="34"/>
      <c r="H44" s="34" t="s">
        <v>408</v>
      </c>
      <c r="I44" s="29">
        <v>106</v>
      </c>
      <c r="J44" s="29"/>
      <c r="K44" s="34" t="s">
        <v>40</v>
      </c>
      <c r="L44" s="30">
        <v>496</v>
      </c>
      <c r="M44" s="56"/>
      <c r="N44" s="60"/>
      <c r="O44" s="56"/>
      <c r="P44" s="41">
        <f t="shared" si="9"/>
        <v>23.1</v>
      </c>
      <c r="Q44" s="41">
        <v>23.1</v>
      </c>
      <c r="R44" s="41"/>
      <c r="S44" s="61" t="s">
        <v>419</v>
      </c>
      <c r="T44" s="74"/>
      <c r="U44" s="75"/>
    </row>
    <row r="45" spans="1:21" ht="20.100000000000001" customHeight="1" x14ac:dyDescent="0.15">
      <c r="A45" s="71"/>
      <c r="B45" s="72"/>
      <c r="C45" s="73"/>
      <c r="D45" s="54"/>
      <c r="E45" s="34"/>
      <c r="F45" s="34"/>
      <c r="G45" s="34"/>
      <c r="H45" s="29"/>
      <c r="I45" s="29"/>
      <c r="J45" s="29"/>
      <c r="K45" s="34"/>
      <c r="L45" s="30"/>
      <c r="M45" s="56"/>
      <c r="N45" s="60"/>
      <c r="O45" s="56"/>
      <c r="P45" s="38">
        <f t="shared" si="9"/>
        <v>46.1</v>
      </c>
      <c r="Q45" s="38"/>
      <c r="R45" s="38">
        <v>46.1</v>
      </c>
      <c r="S45" s="61" t="s">
        <v>31</v>
      </c>
      <c r="T45" s="74"/>
      <c r="U45" s="75"/>
    </row>
    <row r="46" spans="1:21" ht="20.100000000000001" customHeight="1" x14ac:dyDescent="0.15">
      <c r="A46" s="45"/>
      <c r="B46" s="14"/>
      <c r="C46" s="15"/>
      <c r="D46" s="52"/>
      <c r="E46" s="16"/>
      <c r="F46" s="16"/>
      <c r="G46" s="16"/>
      <c r="H46" s="16"/>
      <c r="I46" s="16"/>
      <c r="J46" s="16"/>
      <c r="K46" s="33"/>
      <c r="L46" s="17"/>
      <c r="M46" s="56"/>
      <c r="N46" s="18"/>
      <c r="O46" s="39"/>
      <c r="P46" s="38">
        <f t="shared" si="9"/>
        <v>19.600000000000001</v>
      </c>
      <c r="Q46" s="36"/>
      <c r="R46" s="36">
        <v>19.600000000000001</v>
      </c>
      <c r="S46" s="19" t="s">
        <v>31</v>
      </c>
      <c r="T46" s="49"/>
      <c r="U46" s="20"/>
    </row>
    <row r="47" spans="1:21" ht="20.100000000000001" customHeight="1" thickBot="1" x14ac:dyDescent="0.2">
      <c r="A47" s="43"/>
      <c r="B47" s="24"/>
      <c r="C47" s="25"/>
      <c r="D47" s="53"/>
      <c r="E47" s="24"/>
      <c r="F47" s="24"/>
      <c r="G47" s="24"/>
      <c r="H47" s="24"/>
      <c r="I47" s="24"/>
      <c r="J47" s="24"/>
      <c r="K47" s="64">
        <f>COUNT(L35:L46)</f>
        <v>4</v>
      </c>
      <c r="L47" s="26" t="str">
        <f>K47&amp;"필지"</f>
        <v>4필지</v>
      </c>
      <c r="M47" s="35">
        <f>SUM(M35:M46)</f>
        <v>873</v>
      </c>
      <c r="N47" s="27"/>
      <c r="O47" s="40">
        <f>SUM(O35:O46)</f>
        <v>873</v>
      </c>
      <c r="P47" s="35">
        <f t="shared" si="8"/>
        <v>1816.5</v>
      </c>
      <c r="Q47" s="32">
        <f>SUM(Q35:Q46)</f>
        <v>287.80000000000007</v>
      </c>
      <c r="R47" s="28">
        <f>SUM(R35:R46)</f>
        <v>1528.6999999999998</v>
      </c>
      <c r="S47" s="63">
        <f>P47-M47</f>
        <v>943.5</v>
      </c>
      <c r="T47" s="50" t="s">
        <v>420</v>
      </c>
      <c r="U47" s="31"/>
    </row>
    <row r="48" spans="1:21" ht="20.100000000000001" customHeight="1" x14ac:dyDescent="0.15">
      <c r="A48" s="44">
        <v>5</v>
      </c>
      <c r="B48" s="11" t="s">
        <v>23</v>
      </c>
      <c r="C48" s="12">
        <v>302</v>
      </c>
      <c r="D48" s="54" t="s">
        <v>421</v>
      </c>
      <c r="E48" s="34" t="s">
        <v>413</v>
      </c>
      <c r="F48" s="34" t="s">
        <v>422</v>
      </c>
      <c r="G48" s="34" t="s">
        <v>423</v>
      </c>
      <c r="H48" s="29"/>
      <c r="I48" s="29">
        <v>465</v>
      </c>
      <c r="J48" s="29"/>
      <c r="K48" s="34" t="s">
        <v>34</v>
      </c>
      <c r="L48" s="30">
        <v>2523</v>
      </c>
      <c r="M48" s="56">
        <f>SUM(N48:O48)</f>
        <v>21329</v>
      </c>
      <c r="N48" s="60"/>
      <c r="O48" s="56">
        <v>21329</v>
      </c>
      <c r="P48" s="41">
        <f t="shared" si="8"/>
        <v>162.4</v>
      </c>
      <c r="Q48" s="41">
        <v>162.4</v>
      </c>
      <c r="R48" s="41"/>
      <c r="S48" s="61" t="s">
        <v>421</v>
      </c>
      <c r="T48" s="48"/>
      <c r="U48" s="13"/>
    </row>
    <row r="49" spans="1:21" ht="20.100000000000001" customHeight="1" x14ac:dyDescent="0.15">
      <c r="A49" s="45"/>
      <c r="B49" s="14"/>
      <c r="C49" s="15"/>
      <c r="D49" s="52"/>
      <c r="E49" s="16"/>
      <c r="F49" s="16"/>
      <c r="G49" s="16"/>
      <c r="H49" s="16"/>
      <c r="I49" s="16"/>
      <c r="J49" s="16"/>
      <c r="K49" s="33"/>
      <c r="L49" s="17"/>
      <c r="M49" s="56"/>
      <c r="N49" s="18"/>
      <c r="O49" s="39"/>
      <c r="P49" s="38">
        <f t="shared" si="8"/>
        <v>2360.6</v>
      </c>
      <c r="Q49" s="36"/>
      <c r="R49" s="36">
        <v>2360.6</v>
      </c>
      <c r="S49" s="19" t="s">
        <v>402</v>
      </c>
      <c r="T49" s="49"/>
      <c r="U49" s="20"/>
    </row>
    <row r="50" spans="1:21" ht="20.100000000000001" customHeight="1" x14ac:dyDescent="0.15">
      <c r="A50" s="45"/>
      <c r="B50" s="14"/>
      <c r="C50" s="15"/>
      <c r="D50" s="52"/>
      <c r="E50" s="16"/>
      <c r="F50" s="16"/>
      <c r="G50" s="16"/>
      <c r="H50" s="16"/>
      <c r="I50" s="16">
        <v>465</v>
      </c>
      <c r="J50" s="16">
        <v>1</v>
      </c>
      <c r="K50" s="33" t="s">
        <v>34</v>
      </c>
      <c r="L50" s="17">
        <v>1627</v>
      </c>
      <c r="M50" s="56"/>
      <c r="N50" s="18"/>
      <c r="O50" s="39"/>
      <c r="P50" s="38">
        <f t="shared" si="8"/>
        <v>1627</v>
      </c>
      <c r="Q50" s="36"/>
      <c r="R50" s="36">
        <v>1627</v>
      </c>
      <c r="S50" s="19" t="s">
        <v>402</v>
      </c>
      <c r="T50" s="49"/>
      <c r="U50" s="20"/>
    </row>
    <row r="51" spans="1:21" ht="20.100000000000001" customHeight="1" x14ac:dyDescent="0.15">
      <c r="A51" s="45"/>
      <c r="B51" s="14"/>
      <c r="C51" s="15"/>
      <c r="D51" s="52"/>
      <c r="E51" s="16"/>
      <c r="F51" s="16"/>
      <c r="G51" s="16"/>
      <c r="H51" s="16"/>
      <c r="I51" s="16">
        <v>465</v>
      </c>
      <c r="J51" s="16">
        <v>3</v>
      </c>
      <c r="K51" s="33" t="s">
        <v>28</v>
      </c>
      <c r="L51" s="17">
        <v>776</v>
      </c>
      <c r="M51" s="56"/>
      <c r="N51" s="18"/>
      <c r="O51" s="39"/>
      <c r="P51" s="38">
        <f t="shared" si="8"/>
        <v>311.7</v>
      </c>
      <c r="Q51" s="36"/>
      <c r="R51" s="36">
        <v>311.7</v>
      </c>
      <c r="S51" s="19" t="s">
        <v>402</v>
      </c>
      <c r="T51" s="49"/>
      <c r="U51" s="20"/>
    </row>
    <row r="52" spans="1:21" ht="20.100000000000001" customHeight="1" x14ac:dyDescent="0.15">
      <c r="A52" s="45"/>
      <c r="B52" s="21"/>
      <c r="C52" s="22"/>
      <c r="D52" s="52"/>
      <c r="E52" s="16"/>
      <c r="F52" s="16"/>
      <c r="G52" s="16"/>
      <c r="H52" s="33"/>
      <c r="I52" s="16">
        <v>465</v>
      </c>
      <c r="J52" s="16">
        <v>5</v>
      </c>
      <c r="K52" s="33" t="s">
        <v>34</v>
      </c>
      <c r="L52" s="17">
        <v>1313</v>
      </c>
      <c r="M52" s="56"/>
      <c r="N52" s="18"/>
      <c r="O52" s="39"/>
      <c r="P52" s="38">
        <f t="shared" si="8"/>
        <v>1313</v>
      </c>
      <c r="Q52" s="42"/>
      <c r="R52" s="62">
        <v>1313</v>
      </c>
      <c r="S52" s="19" t="s">
        <v>402</v>
      </c>
      <c r="T52" s="49"/>
      <c r="U52" s="20"/>
    </row>
    <row r="53" spans="1:21" ht="20.100000000000001" customHeight="1" thickBot="1" x14ac:dyDescent="0.2">
      <c r="A53" s="43"/>
      <c r="B53" s="24"/>
      <c r="C53" s="25"/>
      <c r="D53" s="53"/>
      <c r="E53" s="24"/>
      <c r="F53" s="24"/>
      <c r="G53" s="24"/>
      <c r="H53" s="24"/>
      <c r="I53" s="24"/>
      <c r="J53" s="24"/>
      <c r="K53" s="64">
        <f>COUNT(L48:L52)</f>
        <v>4</v>
      </c>
      <c r="L53" s="26" t="str">
        <f>K53&amp;"필지"</f>
        <v>4필지</v>
      </c>
      <c r="M53" s="35">
        <f>SUM(M48:M52)</f>
        <v>21329</v>
      </c>
      <c r="N53" s="27"/>
      <c r="O53" s="40">
        <f>SUM(O48:O52)</f>
        <v>21329</v>
      </c>
      <c r="P53" s="35">
        <f t="shared" si="8"/>
        <v>5774.7</v>
      </c>
      <c r="Q53" s="32">
        <f>SUM(Q48:Q52)</f>
        <v>162.4</v>
      </c>
      <c r="R53" s="28">
        <f>SUM(R48:R52)</f>
        <v>5612.3</v>
      </c>
      <c r="S53" s="63">
        <f>P53-M53</f>
        <v>-15554.3</v>
      </c>
      <c r="T53" s="50" t="s">
        <v>424</v>
      </c>
      <c r="U53" s="31"/>
    </row>
    <row r="54" spans="1:21" ht="20.100000000000001" customHeight="1" x14ac:dyDescent="0.15">
      <c r="A54" s="44">
        <v>6</v>
      </c>
      <c r="B54" s="11" t="s">
        <v>23</v>
      </c>
      <c r="C54" s="12">
        <v>450</v>
      </c>
      <c r="D54" s="54" t="s">
        <v>425</v>
      </c>
      <c r="E54" s="34" t="s">
        <v>387</v>
      </c>
      <c r="F54" s="34" t="s">
        <v>426</v>
      </c>
      <c r="G54" s="34" t="s">
        <v>427</v>
      </c>
      <c r="H54" s="29"/>
      <c r="I54" s="29">
        <v>735</v>
      </c>
      <c r="J54" s="29"/>
      <c r="K54" s="34" t="s">
        <v>34</v>
      </c>
      <c r="L54" s="30">
        <v>2069</v>
      </c>
      <c r="M54" s="56"/>
      <c r="N54" s="60"/>
      <c r="O54" s="56"/>
      <c r="P54" s="41">
        <f t="shared" si="8"/>
        <v>70.2</v>
      </c>
      <c r="Q54" s="41">
        <v>70.2</v>
      </c>
      <c r="R54" s="41"/>
      <c r="S54" s="61" t="s">
        <v>428</v>
      </c>
      <c r="T54" s="48"/>
      <c r="U54" s="13"/>
    </row>
    <row r="55" spans="1:21" ht="20.100000000000001" customHeight="1" x14ac:dyDescent="0.15">
      <c r="A55" s="45"/>
      <c r="B55" s="14"/>
      <c r="C55" s="15"/>
      <c r="D55" s="52"/>
      <c r="E55" s="16"/>
      <c r="F55" s="16"/>
      <c r="G55" s="16"/>
      <c r="H55" s="16"/>
      <c r="I55" s="16"/>
      <c r="J55" s="16"/>
      <c r="K55" s="33"/>
      <c r="L55" s="17"/>
      <c r="M55" s="56"/>
      <c r="N55" s="18"/>
      <c r="O55" s="39"/>
      <c r="P55" s="38">
        <f t="shared" si="8"/>
        <v>124.8</v>
      </c>
      <c r="Q55" s="36"/>
      <c r="R55" s="36">
        <v>124.8</v>
      </c>
      <c r="S55" s="19" t="s">
        <v>31</v>
      </c>
      <c r="T55" s="49"/>
      <c r="U55" s="20"/>
    </row>
    <row r="56" spans="1:21" ht="20.100000000000001" customHeight="1" x14ac:dyDescent="0.15">
      <c r="A56" s="45"/>
      <c r="B56" s="21"/>
      <c r="C56" s="22"/>
      <c r="D56" s="52"/>
      <c r="E56" s="16"/>
      <c r="F56" s="16"/>
      <c r="G56" s="16"/>
      <c r="H56" s="16"/>
      <c r="I56" s="16">
        <v>1536</v>
      </c>
      <c r="J56" s="16"/>
      <c r="K56" s="16" t="s">
        <v>398</v>
      </c>
      <c r="L56" s="17">
        <v>60404</v>
      </c>
      <c r="M56" s="56">
        <f t="shared" ref="M56:M58" si="10">SUM(N56:O56)</f>
        <v>190</v>
      </c>
      <c r="N56" s="18"/>
      <c r="O56" s="39">
        <v>190</v>
      </c>
      <c r="P56" s="41">
        <f t="shared" si="8"/>
        <v>5.4</v>
      </c>
      <c r="Q56" s="65">
        <v>5.4</v>
      </c>
      <c r="R56" s="66"/>
      <c r="S56" s="23" t="s">
        <v>428</v>
      </c>
      <c r="T56" s="49"/>
      <c r="U56" s="20"/>
    </row>
    <row r="57" spans="1:21" ht="20.100000000000001" customHeight="1" x14ac:dyDescent="0.15">
      <c r="A57" s="45"/>
      <c r="B57" s="14"/>
      <c r="C57" s="15"/>
      <c r="D57" s="52"/>
      <c r="E57" s="16"/>
      <c r="F57" s="16"/>
      <c r="G57" s="16"/>
      <c r="H57" s="16"/>
      <c r="I57" s="16"/>
      <c r="J57" s="16"/>
      <c r="K57" s="33"/>
      <c r="L57" s="17"/>
      <c r="M57" s="56"/>
      <c r="N57" s="18"/>
      <c r="O57" s="39"/>
      <c r="P57" s="38">
        <f t="shared" si="8"/>
        <v>200.6</v>
      </c>
      <c r="Q57" s="36"/>
      <c r="R57" s="36">
        <v>200.6</v>
      </c>
      <c r="S57" s="19" t="s">
        <v>31</v>
      </c>
      <c r="T57" s="49"/>
      <c r="U57" s="20"/>
    </row>
    <row r="58" spans="1:21" ht="20.100000000000001" customHeight="1" x14ac:dyDescent="0.15">
      <c r="A58" s="45"/>
      <c r="B58" s="14"/>
      <c r="C58" s="15"/>
      <c r="D58" s="52"/>
      <c r="E58" s="16"/>
      <c r="F58" s="16"/>
      <c r="G58" s="16"/>
      <c r="H58" s="16"/>
      <c r="I58" s="16">
        <v>739</v>
      </c>
      <c r="J58" s="16"/>
      <c r="K58" s="33" t="s">
        <v>397</v>
      </c>
      <c r="L58" s="17">
        <v>436</v>
      </c>
      <c r="M58" s="56">
        <f t="shared" si="10"/>
        <v>197</v>
      </c>
      <c r="N58" s="18"/>
      <c r="O58" s="39">
        <v>197</v>
      </c>
      <c r="P58" s="38"/>
      <c r="Q58" s="36"/>
      <c r="R58" s="36"/>
      <c r="S58" s="19"/>
      <c r="T58" s="101" t="s">
        <v>527</v>
      </c>
      <c r="U58" s="20"/>
    </row>
    <row r="59" spans="1:21" ht="20.100000000000001" customHeight="1" thickBot="1" x14ac:dyDescent="0.2">
      <c r="A59" s="43"/>
      <c r="B59" s="24"/>
      <c r="C59" s="25"/>
      <c r="D59" s="53"/>
      <c r="E59" s="24"/>
      <c r="F59" s="24"/>
      <c r="G59" s="24"/>
      <c r="H59" s="24"/>
      <c r="I59" s="24"/>
      <c r="J59" s="24"/>
      <c r="K59" s="64">
        <f>COUNT(L54:L58)</f>
        <v>3</v>
      </c>
      <c r="L59" s="26" t="s">
        <v>429</v>
      </c>
      <c r="M59" s="35">
        <f>SUM(M54:M58)</f>
        <v>387</v>
      </c>
      <c r="N59" s="27"/>
      <c r="O59" s="40">
        <f>SUM(O54:O58)</f>
        <v>387</v>
      </c>
      <c r="P59" s="35">
        <f t="shared" si="8"/>
        <v>401</v>
      </c>
      <c r="Q59" s="32">
        <f>SUM(Q54:Q58)</f>
        <v>75.600000000000009</v>
      </c>
      <c r="R59" s="28">
        <f>SUM(R54:R58)</f>
        <v>325.39999999999998</v>
      </c>
      <c r="S59" s="63">
        <f>P59-M59</f>
        <v>14</v>
      </c>
      <c r="T59" s="50" t="s">
        <v>430</v>
      </c>
      <c r="U59" s="31"/>
    </row>
    <row r="60" spans="1:21" ht="19.5" customHeight="1" x14ac:dyDescent="0.15">
      <c r="A60" s="44">
        <v>7</v>
      </c>
      <c r="B60" s="11" t="s">
        <v>23</v>
      </c>
      <c r="C60" s="12">
        <v>451</v>
      </c>
      <c r="D60" s="54" t="s">
        <v>431</v>
      </c>
      <c r="E60" s="34" t="s">
        <v>387</v>
      </c>
      <c r="F60" s="34" t="s">
        <v>404</v>
      </c>
      <c r="G60" s="34" t="s">
        <v>432</v>
      </c>
      <c r="H60" s="29"/>
      <c r="I60" s="29">
        <v>132</v>
      </c>
      <c r="J60" s="29"/>
      <c r="K60" s="34" t="s">
        <v>433</v>
      </c>
      <c r="L60" s="30">
        <v>3582</v>
      </c>
      <c r="M60" s="56">
        <f>SUM(N60:O60)</f>
        <v>3686</v>
      </c>
      <c r="N60" s="60"/>
      <c r="O60" s="56">
        <v>3686</v>
      </c>
      <c r="P60" s="41">
        <f t="shared" si="8"/>
        <v>158.1</v>
      </c>
      <c r="Q60" s="41">
        <v>158.1</v>
      </c>
      <c r="R60" s="41"/>
      <c r="S60" s="61" t="s">
        <v>438</v>
      </c>
      <c r="T60" s="48"/>
      <c r="U60" s="13"/>
    </row>
    <row r="61" spans="1:21" ht="20.100000000000001" customHeight="1" x14ac:dyDescent="0.15">
      <c r="A61" s="45"/>
      <c r="B61" s="14"/>
      <c r="C61" s="15"/>
      <c r="D61" s="52"/>
      <c r="E61" s="16"/>
      <c r="F61" s="16"/>
      <c r="G61" s="16"/>
      <c r="H61" s="16"/>
      <c r="I61" s="16"/>
      <c r="J61" s="16"/>
      <c r="K61" s="33"/>
      <c r="L61" s="17"/>
      <c r="M61" s="39"/>
      <c r="N61" s="18"/>
      <c r="O61" s="39"/>
      <c r="P61" s="38">
        <f t="shared" si="8"/>
        <v>3423.9</v>
      </c>
      <c r="Q61" s="36"/>
      <c r="R61" s="36">
        <v>3423.9</v>
      </c>
      <c r="S61" s="19" t="s">
        <v>402</v>
      </c>
      <c r="T61" s="49"/>
      <c r="U61" s="20"/>
    </row>
    <row r="62" spans="1:21" ht="20.100000000000001" customHeight="1" thickBot="1" x14ac:dyDescent="0.2">
      <c r="A62" s="43"/>
      <c r="B62" s="24"/>
      <c r="C62" s="25"/>
      <c r="D62" s="53"/>
      <c r="E62" s="24"/>
      <c r="F62" s="24"/>
      <c r="G62" s="24"/>
      <c r="H62" s="24"/>
      <c r="I62" s="24"/>
      <c r="J62" s="24"/>
      <c r="K62" s="64">
        <f>COUNT(L60:L61)</f>
        <v>1</v>
      </c>
      <c r="L62" s="26" t="str">
        <f>K62&amp;"필지"</f>
        <v>1필지</v>
      </c>
      <c r="M62" s="35">
        <f>SUM(M60:M61)</f>
        <v>3686</v>
      </c>
      <c r="N62" s="27"/>
      <c r="O62" s="40">
        <f>SUM(O60:O61)</f>
        <v>3686</v>
      </c>
      <c r="P62" s="35">
        <f t="shared" si="8"/>
        <v>3582</v>
      </c>
      <c r="Q62" s="32">
        <f>SUM(Q60:Q61)</f>
        <v>158.1</v>
      </c>
      <c r="R62" s="28">
        <f>SUM(R60:R61)</f>
        <v>3423.9</v>
      </c>
      <c r="S62" s="63">
        <f>P62-M62</f>
        <v>-104</v>
      </c>
      <c r="T62" s="50" t="s">
        <v>434</v>
      </c>
      <c r="U62" s="31"/>
    </row>
    <row r="63" spans="1:21" ht="20.100000000000001" customHeight="1" x14ac:dyDescent="0.15">
      <c r="A63" s="44">
        <v>8</v>
      </c>
      <c r="B63" s="11" t="s">
        <v>23</v>
      </c>
      <c r="C63" s="12">
        <v>452</v>
      </c>
      <c r="D63" s="54" t="s">
        <v>435</v>
      </c>
      <c r="E63" s="34" t="s">
        <v>413</v>
      </c>
      <c r="F63" s="34" t="s">
        <v>436</v>
      </c>
      <c r="G63" s="34" t="s">
        <v>437</v>
      </c>
      <c r="H63" s="29"/>
      <c r="I63" s="29">
        <v>34</v>
      </c>
      <c r="J63" s="29"/>
      <c r="K63" s="34" t="s">
        <v>27</v>
      </c>
      <c r="L63" s="30">
        <v>4066</v>
      </c>
      <c r="M63" s="56">
        <f>SUM(N63:O63)</f>
        <v>794</v>
      </c>
      <c r="N63" s="60"/>
      <c r="O63" s="56">
        <v>794</v>
      </c>
      <c r="P63" s="41">
        <f t="shared" si="8"/>
        <v>179.5</v>
      </c>
      <c r="Q63" s="41">
        <v>179.5</v>
      </c>
      <c r="R63" s="41"/>
      <c r="S63" s="61" t="s">
        <v>440</v>
      </c>
      <c r="T63" s="48"/>
      <c r="U63" s="13"/>
    </row>
    <row r="64" spans="1:21" ht="20.100000000000001" customHeight="1" x14ac:dyDescent="0.15">
      <c r="A64" s="45"/>
      <c r="B64" s="14"/>
      <c r="C64" s="15"/>
      <c r="D64" s="52"/>
      <c r="E64" s="16"/>
      <c r="F64" s="16"/>
      <c r="G64" s="16"/>
      <c r="H64" s="16"/>
      <c r="I64" s="16"/>
      <c r="J64" s="16"/>
      <c r="K64" s="33"/>
      <c r="L64" s="17"/>
      <c r="M64" s="56"/>
      <c r="N64" s="18"/>
      <c r="O64" s="39"/>
      <c r="P64" s="38">
        <f t="shared" si="8"/>
        <v>939.7</v>
      </c>
      <c r="Q64" s="36"/>
      <c r="R64" s="36">
        <v>939.7</v>
      </c>
      <c r="S64" s="19" t="s">
        <v>72</v>
      </c>
      <c r="T64" s="49"/>
      <c r="U64" s="20"/>
    </row>
    <row r="65" spans="1:21" ht="20.100000000000001" customHeight="1" thickBot="1" x14ac:dyDescent="0.2">
      <c r="A65" s="43"/>
      <c r="B65" s="24"/>
      <c r="C65" s="25"/>
      <c r="D65" s="53"/>
      <c r="E65" s="24"/>
      <c r="F65" s="24"/>
      <c r="G65" s="24"/>
      <c r="H65" s="24"/>
      <c r="I65" s="24"/>
      <c r="J65" s="24"/>
      <c r="K65" s="64">
        <f>COUNT(L63:L64)</f>
        <v>1</v>
      </c>
      <c r="L65" s="26" t="str">
        <f>K65&amp;"필지"</f>
        <v>1필지</v>
      </c>
      <c r="M65" s="35">
        <f>SUM(M63:M64)</f>
        <v>794</v>
      </c>
      <c r="N65" s="27"/>
      <c r="O65" s="40">
        <f>SUM(O63:O64)</f>
        <v>794</v>
      </c>
      <c r="P65" s="35">
        <f t="shared" si="8"/>
        <v>1119.2</v>
      </c>
      <c r="Q65" s="32">
        <f>SUM(Q63:Q64)</f>
        <v>179.5</v>
      </c>
      <c r="R65" s="28">
        <f>SUM(R63:R64)</f>
        <v>939.7</v>
      </c>
      <c r="S65" s="63">
        <f>P65-M65</f>
        <v>325.20000000000005</v>
      </c>
      <c r="T65" s="50" t="s">
        <v>441</v>
      </c>
      <c r="U65" s="31"/>
    </row>
    <row r="66" spans="1:21" ht="19.5" customHeight="1" x14ac:dyDescent="0.15">
      <c r="A66" s="44">
        <v>9</v>
      </c>
      <c r="B66" s="11" t="s">
        <v>23</v>
      </c>
      <c r="C66" s="12">
        <v>461</v>
      </c>
      <c r="D66" s="54" t="s">
        <v>442</v>
      </c>
      <c r="E66" s="34" t="s">
        <v>387</v>
      </c>
      <c r="F66" s="34" t="s">
        <v>443</v>
      </c>
      <c r="G66" s="34" t="s">
        <v>389</v>
      </c>
      <c r="H66" s="29"/>
      <c r="I66" s="29">
        <v>618</v>
      </c>
      <c r="J66" s="29"/>
      <c r="K66" s="34" t="s">
        <v>27</v>
      </c>
      <c r="L66" s="30">
        <v>4932</v>
      </c>
      <c r="M66" s="56"/>
      <c r="N66" s="60"/>
      <c r="O66" s="56"/>
      <c r="P66" s="38">
        <f t="shared" si="8"/>
        <v>837.3</v>
      </c>
      <c r="Q66" s="38"/>
      <c r="R66" s="38">
        <v>837.3</v>
      </c>
      <c r="S66" s="61" t="s">
        <v>31</v>
      </c>
      <c r="T66" s="48"/>
      <c r="U66" s="13"/>
    </row>
    <row r="67" spans="1:21" ht="20.100000000000001" customHeight="1" x14ac:dyDescent="0.15">
      <c r="A67" s="45"/>
      <c r="B67" s="14"/>
      <c r="C67" s="15"/>
      <c r="D67" s="52"/>
      <c r="E67" s="16"/>
      <c r="F67" s="16"/>
      <c r="G67" s="16"/>
      <c r="H67" s="16"/>
      <c r="I67" s="16">
        <v>622</v>
      </c>
      <c r="J67" s="16"/>
      <c r="K67" s="33" t="s">
        <v>27</v>
      </c>
      <c r="L67" s="17">
        <v>9815</v>
      </c>
      <c r="M67" s="56">
        <f t="shared" ref="M67:M72" si="11">SUM(N67:O67)</f>
        <v>9815</v>
      </c>
      <c r="N67" s="18"/>
      <c r="O67" s="39">
        <v>9815</v>
      </c>
      <c r="P67" s="41">
        <f t="shared" si="8"/>
        <v>214.8</v>
      </c>
      <c r="Q67" s="37">
        <v>214.8</v>
      </c>
      <c r="R67" s="37"/>
      <c r="S67" s="19" t="s">
        <v>439</v>
      </c>
      <c r="T67" s="49"/>
      <c r="U67" s="20"/>
    </row>
    <row r="68" spans="1:21" ht="20.100000000000001" customHeight="1" x14ac:dyDescent="0.15">
      <c r="A68" s="45"/>
      <c r="B68" s="21"/>
      <c r="C68" s="22"/>
      <c r="D68" s="52"/>
      <c r="E68" s="16"/>
      <c r="F68" s="16"/>
      <c r="G68" s="16"/>
      <c r="H68" s="16"/>
      <c r="I68" s="16"/>
      <c r="J68" s="16"/>
      <c r="K68" s="16"/>
      <c r="L68" s="17"/>
      <c r="M68" s="56"/>
      <c r="N68" s="18"/>
      <c r="O68" s="39"/>
      <c r="P68" s="38">
        <f t="shared" si="8"/>
        <v>9600.2000000000007</v>
      </c>
      <c r="Q68" s="42"/>
      <c r="R68" s="62">
        <v>9600.2000000000007</v>
      </c>
      <c r="S68" s="23" t="s">
        <v>31</v>
      </c>
      <c r="T68" s="49"/>
      <c r="U68" s="20"/>
    </row>
    <row r="69" spans="1:21" ht="20.100000000000001" customHeight="1" x14ac:dyDescent="0.15">
      <c r="A69" s="45"/>
      <c r="B69" s="14"/>
      <c r="C69" s="15"/>
      <c r="D69" s="52"/>
      <c r="E69" s="16"/>
      <c r="F69" s="16"/>
      <c r="G69" s="16"/>
      <c r="H69" s="16"/>
      <c r="I69" s="16">
        <v>623</v>
      </c>
      <c r="J69" s="16">
        <v>1</v>
      </c>
      <c r="K69" s="33" t="s">
        <v>29</v>
      </c>
      <c r="L69" s="17">
        <v>6374</v>
      </c>
      <c r="M69" s="56"/>
      <c r="N69" s="18"/>
      <c r="O69" s="39"/>
      <c r="P69" s="38">
        <f t="shared" si="8"/>
        <v>1345.8</v>
      </c>
      <c r="Q69" s="36"/>
      <c r="R69" s="36">
        <v>1345.8</v>
      </c>
      <c r="S69" s="19" t="s">
        <v>31</v>
      </c>
      <c r="T69" s="49"/>
      <c r="U69" s="20"/>
    </row>
    <row r="70" spans="1:21" ht="20.100000000000001" customHeight="1" x14ac:dyDescent="0.15">
      <c r="A70" s="45"/>
      <c r="B70" s="14"/>
      <c r="C70" s="15"/>
      <c r="D70" s="52"/>
      <c r="E70" s="16"/>
      <c r="F70" s="16"/>
      <c r="G70" s="16"/>
      <c r="H70" s="16"/>
      <c r="I70" s="16">
        <v>623</v>
      </c>
      <c r="J70" s="16">
        <v>2</v>
      </c>
      <c r="K70" s="33" t="s">
        <v>38</v>
      </c>
      <c r="L70" s="17">
        <v>2036</v>
      </c>
      <c r="M70" s="56"/>
      <c r="N70" s="18"/>
      <c r="O70" s="39"/>
      <c r="P70" s="38">
        <f t="shared" si="8"/>
        <v>1303.5999999999999</v>
      </c>
      <c r="Q70" s="36"/>
      <c r="R70" s="36">
        <v>1303.5999999999999</v>
      </c>
      <c r="S70" s="19" t="s">
        <v>31</v>
      </c>
      <c r="T70" s="101"/>
      <c r="U70" s="20"/>
    </row>
    <row r="71" spans="1:21" ht="20.100000000000001" customHeight="1" x14ac:dyDescent="0.15">
      <c r="A71" s="45"/>
      <c r="B71" s="14"/>
      <c r="C71" s="15"/>
      <c r="D71" s="52"/>
      <c r="E71" s="16"/>
      <c r="F71" s="16"/>
      <c r="G71" s="16"/>
      <c r="H71" s="16"/>
      <c r="I71" s="16">
        <v>621</v>
      </c>
      <c r="J71" s="16"/>
      <c r="K71" s="33" t="s">
        <v>392</v>
      </c>
      <c r="L71" s="17">
        <v>2486</v>
      </c>
      <c r="M71" s="56">
        <f t="shared" si="11"/>
        <v>901</v>
      </c>
      <c r="N71" s="18"/>
      <c r="O71" s="39">
        <v>901</v>
      </c>
      <c r="P71" s="38"/>
      <c r="Q71" s="36"/>
      <c r="R71" s="36"/>
      <c r="S71" s="19"/>
      <c r="T71" s="99" t="s">
        <v>526</v>
      </c>
      <c r="U71" s="20"/>
    </row>
    <row r="72" spans="1:21" ht="20.25" customHeight="1" x14ac:dyDescent="0.15">
      <c r="A72" s="45"/>
      <c r="B72" s="14"/>
      <c r="C72" s="15"/>
      <c r="D72" s="52"/>
      <c r="E72" s="16"/>
      <c r="F72" s="16"/>
      <c r="G72" s="16"/>
      <c r="H72" s="16"/>
      <c r="I72" s="16">
        <v>623</v>
      </c>
      <c r="J72" s="16"/>
      <c r="K72" s="33" t="s">
        <v>38</v>
      </c>
      <c r="L72" s="102">
        <v>998</v>
      </c>
      <c r="M72" s="56">
        <f t="shared" si="11"/>
        <v>2952</v>
      </c>
      <c r="N72" s="18"/>
      <c r="O72" s="39">
        <v>2952</v>
      </c>
      <c r="P72" s="38"/>
      <c r="Q72" s="36"/>
      <c r="R72" s="36"/>
      <c r="S72" s="19"/>
      <c r="T72" s="103"/>
      <c r="U72" s="20"/>
    </row>
    <row r="73" spans="1:21" ht="20.100000000000001" customHeight="1" thickBot="1" x14ac:dyDescent="0.2">
      <c r="A73" s="43"/>
      <c r="B73" s="24"/>
      <c r="C73" s="25"/>
      <c r="D73" s="53"/>
      <c r="E73" s="24"/>
      <c r="F73" s="24"/>
      <c r="G73" s="24"/>
      <c r="H73" s="24"/>
      <c r="I73" s="24"/>
      <c r="J73" s="24"/>
      <c r="K73" s="64">
        <f>COUNT(L66:L70)</f>
        <v>4</v>
      </c>
      <c r="L73" s="26" t="str">
        <f>K73&amp;"필지"</f>
        <v>4필지</v>
      </c>
      <c r="M73" s="35">
        <f>SUM(M66:M72)</f>
        <v>13668</v>
      </c>
      <c r="N73" s="27"/>
      <c r="O73" s="40">
        <f>SUM(O66:O72)</f>
        <v>13668</v>
      </c>
      <c r="P73" s="35">
        <f t="shared" si="8"/>
        <v>13301.699999999999</v>
      </c>
      <c r="Q73" s="32">
        <f>SUM(Q66:Q70)</f>
        <v>214.8</v>
      </c>
      <c r="R73" s="28">
        <f>SUM(R66:R70)</f>
        <v>13086.9</v>
      </c>
      <c r="S73" s="63">
        <f>P73-M73</f>
        <v>-366.30000000000109</v>
      </c>
      <c r="T73" s="50" t="s">
        <v>393</v>
      </c>
      <c r="U73" s="31"/>
    </row>
    <row r="74" spans="1:21" ht="19.5" customHeight="1" x14ac:dyDescent="0.15">
      <c r="A74" s="44">
        <v>10</v>
      </c>
      <c r="B74" s="11" t="s">
        <v>23</v>
      </c>
      <c r="C74" s="12">
        <v>462</v>
      </c>
      <c r="D74" s="54" t="s">
        <v>444</v>
      </c>
      <c r="E74" s="34" t="s">
        <v>387</v>
      </c>
      <c r="F74" s="34" t="s">
        <v>445</v>
      </c>
      <c r="G74" s="34" t="s">
        <v>446</v>
      </c>
      <c r="H74" s="34"/>
      <c r="I74" s="29">
        <v>528</v>
      </c>
      <c r="J74" s="29"/>
      <c r="K74" s="34" t="s">
        <v>34</v>
      </c>
      <c r="L74" s="30">
        <v>744</v>
      </c>
      <c r="M74" s="56"/>
      <c r="N74" s="60"/>
      <c r="O74" s="56"/>
      <c r="P74" s="41">
        <f t="shared" si="8"/>
        <v>8.3000000000000007</v>
      </c>
      <c r="Q74" s="41">
        <v>8.3000000000000007</v>
      </c>
      <c r="R74" s="41"/>
      <c r="S74" s="61" t="s">
        <v>447</v>
      </c>
      <c r="T74" s="48"/>
      <c r="U74" s="13"/>
    </row>
    <row r="75" spans="1:21" ht="20.100000000000001" customHeight="1" x14ac:dyDescent="0.15">
      <c r="A75" s="45"/>
      <c r="B75" s="14"/>
      <c r="C75" s="15"/>
      <c r="D75" s="52"/>
      <c r="E75" s="16"/>
      <c r="F75" s="16"/>
      <c r="G75" s="16"/>
      <c r="H75" s="16"/>
      <c r="I75" s="16"/>
      <c r="J75" s="16"/>
      <c r="K75" s="33"/>
      <c r="L75" s="17"/>
      <c r="M75" s="56"/>
      <c r="N75" s="18"/>
      <c r="O75" s="39"/>
      <c r="P75" s="38">
        <f t="shared" si="8"/>
        <v>33.799999999999997</v>
      </c>
      <c r="Q75" s="36"/>
      <c r="R75" s="36">
        <v>33.799999999999997</v>
      </c>
      <c r="S75" s="19" t="s">
        <v>31</v>
      </c>
      <c r="T75" s="49"/>
      <c r="U75" s="20"/>
    </row>
    <row r="76" spans="1:21" ht="20.100000000000001" customHeight="1" x14ac:dyDescent="0.15">
      <c r="A76" s="45"/>
      <c r="B76" s="21"/>
      <c r="C76" s="22"/>
      <c r="D76" s="52"/>
      <c r="E76" s="16"/>
      <c r="F76" s="16"/>
      <c r="G76" s="16"/>
      <c r="H76" s="16"/>
      <c r="I76" s="16">
        <v>529</v>
      </c>
      <c r="J76" s="16"/>
      <c r="K76" s="16" t="s">
        <v>34</v>
      </c>
      <c r="L76" s="17">
        <v>1260</v>
      </c>
      <c r="M76" s="56">
        <f t="shared" ref="M76" si="12">SUM(N76:O76)</f>
        <v>1260</v>
      </c>
      <c r="N76" s="18"/>
      <c r="O76" s="39">
        <v>1260</v>
      </c>
      <c r="P76" s="41">
        <f t="shared" si="8"/>
        <v>154.6</v>
      </c>
      <c r="Q76" s="65">
        <v>154.6</v>
      </c>
      <c r="R76" s="66"/>
      <c r="S76" s="23" t="s">
        <v>448</v>
      </c>
      <c r="T76" s="49"/>
      <c r="U76" s="20"/>
    </row>
    <row r="77" spans="1:21" ht="20.100000000000001" customHeight="1" x14ac:dyDescent="0.15">
      <c r="A77" s="45"/>
      <c r="B77" s="21"/>
      <c r="C77" s="22"/>
      <c r="D77" s="52"/>
      <c r="E77" s="16"/>
      <c r="F77" s="16"/>
      <c r="G77" s="16"/>
      <c r="H77" s="16"/>
      <c r="I77" s="16"/>
      <c r="J77" s="16"/>
      <c r="K77" s="16"/>
      <c r="L77" s="17"/>
      <c r="M77" s="56"/>
      <c r="N77" s="18"/>
      <c r="O77" s="39"/>
      <c r="P77" s="41"/>
      <c r="Q77" s="65">
        <v>126.6</v>
      </c>
      <c r="R77" s="66"/>
      <c r="S77" s="23" t="s">
        <v>449</v>
      </c>
      <c r="T77" s="49"/>
      <c r="U77" s="20"/>
    </row>
    <row r="78" spans="1:21" ht="20.100000000000001" customHeight="1" x14ac:dyDescent="0.15">
      <c r="A78" s="45"/>
      <c r="B78" s="21"/>
      <c r="C78" s="22"/>
      <c r="D78" s="52"/>
      <c r="E78" s="16"/>
      <c r="F78" s="16"/>
      <c r="G78" s="16"/>
      <c r="H78" s="16"/>
      <c r="I78" s="16"/>
      <c r="J78" s="16"/>
      <c r="K78" s="16"/>
      <c r="L78" s="17"/>
      <c r="M78" s="56"/>
      <c r="N78" s="18"/>
      <c r="O78" s="39"/>
      <c r="P78" s="41"/>
      <c r="Q78" s="65">
        <v>50.2</v>
      </c>
      <c r="R78" s="66"/>
      <c r="S78" s="23" t="s">
        <v>447</v>
      </c>
      <c r="T78" s="49"/>
      <c r="U78" s="20"/>
    </row>
    <row r="79" spans="1:21" ht="20.100000000000001" customHeight="1" x14ac:dyDescent="0.15">
      <c r="A79" s="45"/>
      <c r="B79" s="21"/>
      <c r="C79" s="22"/>
      <c r="D79" s="52"/>
      <c r="E79" s="16"/>
      <c r="F79" s="16"/>
      <c r="G79" s="16"/>
      <c r="H79" s="16"/>
      <c r="I79" s="16"/>
      <c r="J79" s="16"/>
      <c r="K79" s="16"/>
      <c r="L79" s="17"/>
      <c r="M79" s="56"/>
      <c r="N79" s="18"/>
      <c r="O79" s="39"/>
      <c r="P79" s="41"/>
      <c r="Q79" s="65">
        <v>73.5</v>
      </c>
      <c r="R79" s="66"/>
      <c r="S79" s="23" t="s">
        <v>450</v>
      </c>
      <c r="T79" s="49"/>
      <c r="U79" s="20"/>
    </row>
    <row r="80" spans="1:21" ht="20.100000000000001" customHeight="1" x14ac:dyDescent="0.15">
      <c r="A80" s="45"/>
      <c r="B80" s="21"/>
      <c r="C80" s="22"/>
      <c r="D80" s="52"/>
      <c r="E80" s="16"/>
      <c r="F80" s="16"/>
      <c r="G80" s="16"/>
      <c r="H80" s="16"/>
      <c r="I80" s="16"/>
      <c r="J80" s="16"/>
      <c r="K80" s="16"/>
      <c r="L80" s="17"/>
      <c r="M80" s="56"/>
      <c r="N80" s="18"/>
      <c r="O80" s="39"/>
      <c r="P80" s="41"/>
      <c r="Q80" s="65">
        <v>4.2</v>
      </c>
      <c r="R80" s="66"/>
      <c r="S80" s="23" t="s">
        <v>451</v>
      </c>
      <c r="T80" s="49"/>
      <c r="U80" s="20"/>
    </row>
    <row r="81" spans="1:21" ht="20.100000000000001" customHeight="1" x14ac:dyDescent="0.15">
      <c r="A81" s="45"/>
      <c r="B81" s="21"/>
      <c r="C81" s="22"/>
      <c r="D81" s="52"/>
      <c r="E81" s="16"/>
      <c r="F81" s="16"/>
      <c r="G81" s="16"/>
      <c r="H81" s="16"/>
      <c r="I81" s="16"/>
      <c r="J81" s="16"/>
      <c r="K81" s="16"/>
      <c r="L81" s="17"/>
      <c r="M81" s="56"/>
      <c r="N81" s="18"/>
      <c r="O81" s="39"/>
      <c r="P81" s="41"/>
      <c r="Q81" s="65">
        <v>18.7</v>
      </c>
      <c r="R81" s="66"/>
      <c r="S81" s="23" t="s">
        <v>41</v>
      </c>
      <c r="T81" s="49"/>
      <c r="U81" s="20"/>
    </row>
    <row r="82" spans="1:21" ht="20.100000000000001" customHeight="1" x14ac:dyDescent="0.15">
      <c r="A82" s="45"/>
      <c r="B82" s="14"/>
      <c r="C82" s="15"/>
      <c r="D82" s="52"/>
      <c r="E82" s="16"/>
      <c r="F82" s="16"/>
      <c r="G82" s="16"/>
      <c r="H82" s="33"/>
      <c r="I82" s="16"/>
      <c r="J82" s="16"/>
      <c r="K82" s="33"/>
      <c r="L82" s="17"/>
      <c r="M82" s="56"/>
      <c r="N82" s="18"/>
      <c r="O82" s="39"/>
      <c r="P82" s="38">
        <f t="shared" si="8"/>
        <v>832.2</v>
      </c>
      <c r="Q82" s="36"/>
      <c r="R82" s="36">
        <v>832.2</v>
      </c>
      <c r="S82" s="19" t="s">
        <v>31</v>
      </c>
      <c r="T82" s="49"/>
      <c r="U82" s="20"/>
    </row>
    <row r="83" spans="1:21" ht="20.100000000000001" customHeight="1" x14ac:dyDescent="0.15">
      <c r="A83" s="45"/>
      <c r="B83" s="14"/>
      <c r="C83" s="15"/>
      <c r="D83" s="52"/>
      <c r="E83" s="16"/>
      <c r="F83" s="16"/>
      <c r="G83" s="16"/>
      <c r="H83" s="16"/>
      <c r="I83" s="16">
        <v>1025</v>
      </c>
      <c r="J83" s="16"/>
      <c r="K83" s="33" t="s">
        <v>28</v>
      </c>
      <c r="L83" s="17">
        <v>9496</v>
      </c>
      <c r="M83" s="56"/>
      <c r="N83" s="18"/>
      <c r="O83" s="39"/>
      <c r="P83" s="41">
        <f t="shared" si="8"/>
        <v>0.5</v>
      </c>
      <c r="Q83" s="37">
        <v>0.5</v>
      </c>
      <c r="R83" s="37"/>
      <c r="S83" s="19" t="s">
        <v>450</v>
      </c>
      <c r="T83" s="49"/>
      <c r="U83" s="20"/>
    </row>
    <row r="84" spans="1:21" ht="20.100000000000001" customHeight="1" x14ac:dyDescent="0.15">
      <c r="A84" s="45"/>
      <c r="B84" s="14"/>
      <c r="C84" s="15"/>
      <c r="D84" s="52"/>
      <c r="E84" s="16"/>
      <c r="F84" s="16"/>
      <c r="G84" s="16"/>
      <c r="H84" s="33"/>
      <c r="I84" s="16"/>
      <c r="J84" s="16"/>
      <c r="K84" s="33"/>
      <c r="L84" s="17"/>
      <c r="M84" s="56"/>
      <c r="N84" s="18"/>
      <c r="O84" s="39"/>
      <c r="P84" s="41">
        <f t="shared" si="8"/>
        <v>27.3</v>
      </c>
      <c r="Q84" s="37">
        <v>27.3</v>
      </c>
      <c r="R84" s="37"/>
      <c r="S84" s="19" t="s">
        <v>41</v>
      </c>
      <c r="T84" s="49"/>
      <c r="U84" s="20"/>
    </row>
    <row r="85" spans="1:21" ht="20.100000000000001" customHeight="1" x14ac:dyDescent="0.15">
      <c r="A85" s="45"/>
      <c r="B85" s="14"/>
      <c r="C85" s="15"/>
      <c r="D85" s="52"/>
      <c r="E85" s="16"/>
      <c r="F85" s="16"/>
      <c r="G85" s="16"/>
      <c r="H85" s="33"/>
      <c r="I85" s="16"/>
      <c r="J85" s="16"/>
      <c r="K85" s="33"/>
      <c r="L85" s="17"/>
      <c r="M85" s="56"/>
      <c r="N85" s="18"/>
      <c r="O85" s="39"/>
      <c r="P85" s="38">
        <f t="shared" si="8"/>
        <v>284</v>
      </c>
      <c r="Q85" s="36"/>
      <c r="R85" s="36">
        <v>284</v>
      </c>
      <c r="S85" s="19" t="s">
        <v>31</v>
      </c>
      <c r="T85" s="49"/>
      <c r="U85" s="20"/>
    </row>
    <row r="86" spans="1:21" ht="20.100000000000001" customHeight="1" thickBot="1" x14ac:dyDescent="0.2">
      <c r="A86" s="43"/>
      <c r="B86" s="24"/>
      <c r="C86" s="25"/>
      <c r="D86" s="53"/>
      <c r="E86" s="24"/>
      <c r="F86" s="24"/>
      <c r="G86" s="24"/>
      <c r="H86" s="24"/>
      <c r="I86" s="24"/>
      <c r="J86" s="24"/>
      <c r="K86" s="64">
        <f>COUNT(L74:L85)</f>
        <v>3</v>
      </c>
      <c r="L86" s="26" t="str">
        <f>K86&amp;"필지"</f>
        <v>3필지</v>
      </c>
      <c r="M86" s="35">
        <f>SUM(M74:M85)</f>
        <v>1260</v>
      </c>
      <c r="N86" s="27"/>
      <c r="O86" s="40">
        <f>SUM(O74:O85)</f>
        <v>1260</v>
      </c>
      <c r="P86" s="35">
        <f t="shared" si="8"/>
        <v>1613.9</v>
      </c>
      <c r="Q86" s="32">
        <f>SUM(Q74:Q85)</f>
        <v>463.9</v>
      </c>
      <c r="R86" s="28">
        <f>SUM(R74:R85)</f>
        <v>1150</v>
      </c>
      <c r="S86" s="63">
        <f>P86-M86</f>
        <v>353.90000000000009</v>
      </c>
      <c r="T86" s="50" t="s">
        <v>452</v>
      </c>
      <c r="U86" s="31"/>
    </row>
    <row r="87" spans="1:21" ht="19.5" customHeight="1" x14ac:dyDescent="0.15">
      <c r="A87" s="44">
        <v>11</v>
      </c>
      <c r="B87" s="11" t="s">
        <v>23</v>
      </c>
      <c r="C87" s="12">
        <v>478</v>
      </c>
      <c r="D87" s="54" t="s">
        <v>453</v>
      </c>
      <c r="E87" s="34" t="s">
        <v>387</v>
      </c>
      <c r="F87" s="34" t="s">
        <v>443</v>
      </c>
      <c r="G87" s="34" t="s">
        <v>389</v>
      </c>
      <c r="H87" s="34"/>
      <c r="I87" s="29">
        <v>638</v>
      </c>
      <c r="J87" s="29"/>
      <c r="K87" s="34" t="s">
        <v>433</v>
      </c>
      <c r="L87" s="30">
        <v>2112</v>
      </c>
      <c r="M87" s="56">
        <f t="shared" ref="M87" si="13">SUM(N87:O87)</f>
        <v>2112</v>
      </c>
      <c r="N87" s="60"/>
      <c r="O87" s="56">
        <v>2112</v>
      </c>
      <c r="P87" s="38"/>
      <c r="Q87" s="38"/>
      <c r="R87" s="38"/>
      <c r="S87" s="61" t="s">
        <v>529</v>
      </c>
      <c r="T87" s="104"/>
      <c r="U87" s="13"/>
    </row>
    <row r="88" spans="1:21" ht="19.5" customHeight="1" x14ac:dyDescent="0.15">
      <c r="A88" s="71"/>
      <c r="B88" s="72"/>
      <c r="C88" s="73"/>
      <c r="D88" s="54"/>
      <c r="E88" s="34"/>
      <c r="F88" s="34"/>
      <c r="G88" s="34"/>
      <c r="H88" s="109" t="s">
        <v>125</v>
      </c>
      <c r="I88" s="109">
        <v>97</v>
      </c>
      <c r="J88" s="109"/>
      <c r="K88" s="109" t="s">
        <v>46</v>
      </c>
      <c r="L88" s="110">
        <v>1576463</v>
      </c>
      <c r="M88" s="56"/>
      <c r="N88" s="60"/>
      <c r="O88" s="56"/>
      <c r="P88" s="41">
        <f t="shared" ref="P88" si="14">SUM(Q88:R88)</f>
        <v>0.5</v>
      </c>
      <c r="Q88" s="41">
        <v>0.5</v>
      </c>
      <c r="R88" s="41"/>
      <c r="S88" s="61" t="s">
        <v>530</v>
      </c>
      <c r="T88" s="108"/>
      <c r="U88" s="75"/>
    </row>
    <row r="89" spans="1:21" ht="20.100000000000001" customHeight="1" x14ac:dyDescent="0.15">
      <c r="A89" s="45"/>
      <c r="B89" s="14"/>
      <c r="C89" s="15"/>
      <c r="D89" s="52"/>
      <c r="E89" s="16"/>
      <c r="F89" s="16"/>
      <c r="G89" s="16"/>
      <c r="H89" s="100"/>
      <c r="I89" s="100"/>
      <c r="J89" s="100"/>
      <c r="K89" s="100"/>
      <c r="L89" s="105"/>
      <c r="M89" s="56"/>
      <c r="N89" s="18"/>
      <c r="O89" s="39"/>
      <c r="P89" s="41">
        <f t="shared" si="8"/>
        <v>1.5</v>
      </c>
      <c r="Q89" s="37">
        <v>1.5</v>
      </c>
      <c r="R89" s="37"/>
      <c r="S89" s="19" t="s">
        <v>455</v>
      </c>
      <c r="T89" s="49"/>
      <c r="U89" s="20"/>
    </row>
    <row r="90" spans="1:21" ht="20.100000000000001" customHeight="1" x14ac:dyDescent="0.15">
      <c r="A90" s="45"/>
      <c r="B90" s="21"/>
      <c r="C90" s="22"/>
      <c r="D90" s="52"/>
      <c r="E90" s="16"/>
      <c r="F90" s="16"/>
      <c r="G90" s="16"/>
      <c r="H90" s="16"/>
      <c r="I90" s="16"/>
      <c r="J90" s="16"/>
      <c r="K90" s="16"/>
      <c r="L90" s="17"/>
      <c r="M90" s="56"/>
      <c r="N90" s="18"/>
      <c r="O90" s="39"/>
      <c r="P90" s="41">
        <f t="shared" si="8"/>
        <v>0.9</v>
      </c>
      <c r="Q90" s="65">
        <v>0.9</v>
      </c>
      <c r="R90" s="66"/>
      <c r="S90" s="23" t="s">
        <v>455</v>
      </c>
      <c r="T90" s="49"/>
      <c r="U90" s="20"/>
    </row>
    <row r="91" spans="1:21" ht="20.100000000000001" customHeight="1" x14ac:dyDescent="0.15">
      <c r="A91" s="45"/>
      <c r="B91" s="21"/>
      <c r="C91" s="22"/>
      <c r="D91" s="52"/>
      <c r="E91" s="16"/>
      <c r="F91" s="16"/>
      <c r="G91" s="16"/>
      <c r="H91" s="16"/>
      <c r="I91" s="16"/>
      <c r="J91" s="16"/>
      <c r="K91" s="16"/>
      <c r="L91" s="17"/>
      <c r="M91" s="56"/>
      <c r="N91" s="18"/>
      <c r="O91" s="39"/>
      <c r="P91" s="41">
        <f t="shared" si="8"/>
        <v>0.9</v>
      </c>
      <c r="Q91" s="65">
        <v>0.9</v>
      </c>
      <c r="R91" s="66"/>
      <c r="S91" s="23" t="s">
        <v>455</v>
      </c>
      <c r="T91" s="49"/>
      <c r="U91" s="20"/>
    </row>
    <row r="92" spans="1:21" ht="20.100000000000001" customHeight="1" x14ac:dyDescent="0.15">
      <c r="A92" s="45"/>
      <c r="B92" s="21"/>
      <c r="C92" s="22"/>
      <c r="D92" s="52"/>
      <c r="E92" s="16"/>
      <c r="F92" s="16"/>
      <c r="G92" s="16"/>
      <c r="H92" s="16"/>
      <c r="I92" s="16"/>
      <c r="J92" s="16"/>
      <c r="K92" s="16"/>
      <c r="L92" s="17"/>
      <c r="M92" s="56"/>
      <c r="N92" s="18"/>
      <c r="O92" s="39"/>
      <c r="P92" s="41">
        <f t="shared" si="8"/>
        <v>1.1000000000000001</v>
      </c>
      <c r="Q92" s="65">
        <v>1.1000000000000001</v>
      </c>
      <c r="R92" s="66"/>
      <c r="S92" s="23" t="s">
        <v>455</v>
      </c>
      <c r="T92" s="49"/>
      <c r="U92" s="20"/>
    </row>
    <row r="93" spans="1:21" ht="20.100000000000001" customHeight="1" x14ac:dyDescent="0.15">
      <c r="A93" s="45"/>
      <c r="B93" s="21"/>
      <c r="C93" s="22"/>
      <c r="D93" s="52"/>
      <c r="E93" s="16"/>
      <c r="F93" s="16"/>
      <c r="G93" s="16"/>
      <c r="H93" s="16"/>
      <c r="I93" s="16"/>
      <c r="J93" s="16"/>
      <c r="K93" s="16"/>
      <c r="L93" s="17"/>
      <c r="M93" s="56"/>
      <c r="N93" s="18"/>
      <c r="O93" s="39"/>
      <c r="P93" s="41">
        <f t="shared" si="8"/>
        <v>1</v>
      </c>
      <c r="Q93" s="65">
        <v>1</v>
      </c>
      <c r="R93" s="66"/>
      <c r="S93" s="23" t="s">
        <v>455</v>
      </c>
      <c r="T93" s="49"/>
      <c r="U93" s="20"/>
    </row>
    <row r="94" spans="1:21" ht="20.100000000000001" customHeight="1" x14ac:dyDescent="0.15">
      <c r="A94" s="45"/>
      <c r="B94" s="21"/>
      <c r="C94" s="22"/>
      <c r="D94" s="52"/>
      <c r="E94" s="16"/>
      <c r="F94" s="16"/>
      <c r="G94" s="16"/>
      <c r="H94" s="16"/>
      <c r="I94" s="16"/>
      <c r="J94" s="16"/>
      <c r="K94" s="16"/>
      <c r="L94" s="17"/>
      <c r="M94" s="56"/>
      <c r="N94" s="18"/>
      <c r="O94" s="39"/>
      <c r="P94" s="41">
        <f t="shared" si="8"/>
        <v>1.3</v>
      </c>
      <c r="Q94" s="65">
        <v>1.3</v>
      </c>
      <c r="R94" s="66"/>
      <c r="S94" s="23" t="s">
        <v>455</v>
      </c>
      <c r="T94" s="49"/>
      <c r="U94" s="20"/>
    </row>
    <row r="95" spans="1:21" ht="20.100000000000001" customHeight="1" x14ac:dyDescent="0.15">
      <c r="A95" s="45"/>
      <c r="B95" s="21"/>
      <c r="C95" s="22"/>
      <c r="D95" s="52"/>
      <c r="E95" s="16"/>
      <c r="F95" s="16"/>
      <c r="G95" s="16"/>
      <c r="H95" s="16"/>
      <c r="I95" s="16"/>
      <c r="J95" s="16"/>
      <c r="K95" s="16"/>
      <c r="L95" s="17"/>
      <c r="M95" s="56"/>
      <c r="N95" s="18"/>
      <c r="O95" s="39"/>
      <c r="P95" s="41">
        <f t="shared" si="8"/>
        <v>1.5</v>
      </c>
      <c r="Q95" s="65">
        <v>1.5</v>
      </c>
      <c r="R95" s="66"/>
      <c r="S95" s="23" t="s">
        <v>455</v>
      </c>
      <c r="T95" s="49"/>
      <c r="U95" s="20"/>
    </row>
    <row r="96" spans="1:21" ht="20.100000000000001" customHeight="1" x14ac:dyDescent="0.15">
      <c r="A96" s="45"/>
      <c r="B96" s="21"/>
      <c r="C96" s="22"/>
      <c r="D96" s="52"/>
      <c r="E96" s="16"/>
      <c r="F96" s="16"/>
      <c r="G96" s="16"/>
      <c r="H96" s="16"/>
      <c r="I96" s="16"/>
      <c r="J96" s="16"/>
      <c r="K96" s="16"/>
      <c r="L96" s="17"/>
      <c r="M96" s="56"/>
      <c r="N96" s="18"/>
      <c r="O96" s="39"/>
      <c r="P96" s="41">
        <f t="shared" si="8"/>
        <v>1.1000000000000001</v>
      </c>
      <c r="Q96" s="65">
        <v>1.1000000000000001</v>
      </c>
      <c r="R96" s="66"/>
      <c r="S96" s="23" t="s">
        <v>455</v>
      </c>
      <c r="T96" s="49"/>
      <c r="U96" s="20"/>
    </row>
    <row r="97" spans="1:21" ht="20.100000000000001" customHeight="1" x14ac:dyDescent="0.15">
      <c r="A97" s="45"/>
      <c r="B97" s="21"/>
      <c r="C97" s="22"/>
      <c r="D97" s="52"/>
      <c r="E97" s="16"/>
      <c r="F97" s="16"/>
      <c r="G97" s="16"/>
      <c r="H97" s="16"/>
      <c r="I97" s="16"/>
      <c r="J97" s="16"/>
      <c r="K97" s="16"/>
      <c r="L97" s="17"/>
      <c r="M97" s="56"/>
      <c r="N97" s="18"/>
      <c r="O97" s="39"/>
      <c r="P97" s="41">
        <f t="shared" si="8"/>
        <v>1.1000000000000001</v>
      </c>
      <c r="Q97" s="65">
        <v>1.1000000000000001</v>
      </c>
      <c r="R97" s="66"/>
      <c r="S97" s="23" t="s">
        <v>455</v>
      </c>
      <c r="T97" s="49"/>
      <c r="U97" s="20"/>
    </row>
    <row r="98" spans="1:21" ht="20.100000000000001" customHeight="1" x14ac:dyDescent="0.15">
      <c r="A98" s="45"/>
      <c r="B98" s="21"/>
      <c r="C98" s="22"/>
      <c r="D98" s="52"/>
      <c r="E98" s="16"/>
      <c r="F98" s="16"/>
      <c r="G98" s="16"/>
      <c r="H98" s="16"/>
      <c r="I98" s="16"/>
      <c r="J98" s="16"/>
      <c r="K98" s="16"/>
      <c r="L98" s="17"/>
      <c r="M98" s="56"/>
      <c r="N98" s="18"/>
      <c r="O98" s="39"/>
      <c r="P98" s="41">
        <f t="shared" si="8"/>
        <v>0.3</v>
      </c>
      <c r="Q98" s="65">
        <v>0.3</v>
      </c>
      <c r="R98" s="66"/>
      <c r="S98" s="23" t="s">
        <v>455</v>
      </c>
      <c r="T98" s="49"/>
      <c r="U98" s="20"/>
    </row>
    <row r="99" spans="1:21" ht="20.100000000000001" customHeight="1" x14ac:dyDescent="0.15">
      <c r="A99" s="45"/>
      <c r="B99" s="21"/>
      <c r="C99" s="22"/>
      <c r="D99" s="52"/>
      <c r="E99" s="16"/>
      <c r="F99" s="16"/>
      <c r="G99" s="16"/>
      <c r="H99" s="16"/>
      <c r="I99" s="16"/>
      <c r="J99" s="16"/>
      <c r="K99" s="16"/>
      <c r="L99" s="17"/>
      <c r="M99" s="56"/>
      <c r="N99" s="18"/>
      <c r="O99" s="39"/>
      <c r="P99" s="41">
        <f t="shared" si="8"/>
        <v>0.8</v>
      </c>
      <c r="Q99" s="65">
        <v>0.8</v>
      </c>
      <c r="R99" s="66"/>
      <c r="S99" s="23" t="s">
        <v>455</v>
      </c>
      <c r="T99" s="49"/>
      <c r="U99" s="20"/>
    </row>
    <row r="100" spans="1:21" ht="20.100000000000001" customHeight="1" x14ac:dyDescent="0.15">
      <c r="A100" s="45"/>
      <c r="B100" s="21"/>
      <c r="C100" s="22"/>
      <c r="D100" s="52"/>
      <c r="E100" s="16"/>
      <c r="F100" s="16"/>
      <c r="G100" s="16"/>
      <c r="H100" s="16"/>
      <c r="I100" s="16"/>
      <c r="J100" s="16"/>
      <c r="K100" s="16"/>
      <c r="L100" s="17"/>
      <c r="M100" s="56"/>
      <c r="N100" s="18"/>
      <c r="O100" s="39"/>
      <c r="P100" s="41">
        <f t="shared" si="8"/>
        <v>0.7</v>
      </c>
      <c r="Q100" s="65">
        <v>0.7</v>
      </c>
      <c r="R100" s="66"/>
      <c r="S100" s="23" t="s">
        <v>455</v>
      </c>
      <c r="T100" s="49"/>
      <c r="U100" s="20"/>
    </row>
    <row r="101" spans="1:21" ht="20.100000000000001" customHeight="1" x14ac:dyDescent="0.15">
      <c r="A101" s="45"/>
      <c r="B101" s="14"/>
      <c r="C101" s="15"/>
      <c r="D101" s="52"/>
      <c r="E101" s="16"/>
      <c r="F101" s="16"/>
      <c r="G101" s="16"/>
      <c r="H101" s="33"/>
      <c r="I101" s="16"/>
      <c r="J101" s="16"/>
      <c r="K101" s="33"/>
      <c r="L101" s="17"/>
      <c r="M101" s="56"/>
      <c r="N101" s="18"/>
      <c r="O101" s="39"/>
      <c r="P101" s="41">
        <f t="shared" si="8"/>
        <v>1</v>
      </c>
      <c r="Q101" s="37">
        <v>1</v>
      </c>
      <c r="R101" s="37"/>
      <c r="S101" s="19" t="s">
        <v>455</v>
      </c>
      <c r="T101" s="49"/>
      <c r="U101" s="20"/>
    </row>
    <row r="102" spans="1:21" ht="20.100000000000001" customHeight="1" x14ac:dyDescent="0.15">
      <c r="A102" s="45"/>
      <c r="B102" s="14"/>
      <c r="C102" s="15"/>
      <c r="D102" s="52"/>
      <c r="E102" s="16"/>
      <c r="F102" s="16"/>
      <c r="G102" s="16"/>
      <c r="H102" s="16"/>
      <c r="I102" s="16"/>
      <c r="J102" s="16"/>
      <c r="K102" s="33"/>
      <c r="L102" s="17"/>
      <c r="M102" s="56"/>
      <c r="N102" s="18"/>
      <c r="O102" s="39"/>
      <c r="P102" s="41">
        <f t="shared" si="8"/>
        <v>0.9</v>
      </c>
      <c r="Q102" s="37">
        <v>0.9</v>
      </c>
      <c r="R102" s="37"/>
      <c r="S102" s="19" t="s">
        <v>455</v>
      </c>
      <c r="T102" s="49"/>
      <c r="U102" s="20"/>
    </row>
    <row r="103" spans="1:21" ht="20.100000000000001" customHeight="1" x14ac:dyDescent="0.15">
      <c r="A103" s="45"/>
      <c r="B103" s="14"/>
      <c r="C103" s="15"/>
      <c r="D103" s="52"/>
      <c r="E103" s="16"/>
      <c r="F103" s="16"/>
      <c r="G103" s="16"/>
      <c r="H103" s="33"/>
      <c r="I103" s="16"/>
      <c r="J103" s="16"/>
      <c r="K103" s="33"/>
      <c r="L103" s="17"/>
      <c r="M103" s="56"/>
      <c r="N103" s="18"/>
      <c r="O103" s="39"/>
      <c r="P103" s="38">
        <f t="shared" si="8"/>
        <v>1381.1</v>
      </c>
      <c r="Q103" s="36"/>
      <c r="R103" s="36">
        <v>1381.1</v>
      </c>
      <c r="S103" s="19" t="s">
        <v>31</v>
      </c>
      <c r="T103" s="49"/>
      <c r="U103" s="20"/>
    </row>
    <row r="104" spans="1:21" ht="20.100000000000001" customHeight="1" thickBot="1" x14ac:dyDescent="0.2">
      <c r="A104" s="43"/>
      <c r="B104" s="24"/>
      <c r="C104" s="25"/>
      <c r="D104" s="53"/>
      <c r="E104" s="24"/>
      <c r="F104" s="24"/>
      <c r="G104" s="24"/>
      <c r="H104" s="24"/>
      <c r="I104" s="24"/>
      <c r="J104" s="24"/>
      <c r="K104" s="64">
        <f>COUNT(L87:L103)</f>
        <v>2</v>
      </c>
      <c r="L104" s="26" t="s">
        <v>531</v>
      </c>
      <c r="M104" s="35">
        <f>SUM(M87:M103)</f>
        <v>2112</v>
      </c>
      <c r="N104" s="27"/>
      <c r="O104" s="40">
        <f>SUM(O87:O103)</f>
        <v>2112</v>
      </c>
      <c r="P104" s="35">
        <f t="shared" si="8"/>
        <v>1395.6999999999998</v>
      </c>
      <c r="Q104" s="32">
        <f>SUM(Q87:Q103)</f>
        <v>14.6</v>
      </c>
      <c r="R104" s="28">
        <f>SUM(R87:R103)</f>
        <v>1381.1</v>
      </c>
      <c r="S104" s="63">
        <f>P104-M104</f>
        <v>-716.30000000000018</v>
      </c>
      <c r="T104" s="50" t="s">
        <v>456</v>
      </c>
      <c r="U104" s="31"/>
    </row>
    <row r="105" spans="1:21" ht="19.5" customHeight="1" x14ac:dyDescent="0.15">
      <c r="A105" s="44">
        <v>12</v>
      </c>
      <c r="B105" s="11" t="s">
        <v>45</v>
      </c>
      <c r="C105" s="12">
        <v>11</v>
      </c>
      <c r="D105" s="54" t="s">
        <v>537</v>
      </c>
      <c r="E105" s="34" t="s">
        <v>387</v>
      </c>
      <c r="F105" s="34" t="s">
        <v>443</v>
      </c>
      <c r="G105" s="34" t="s">
        <v>389</v>
      </c>
      <c r="H105" s="34"/>
      <c r="I105" s="29">
        <v>618</v>
      </c>
      <c r="J105" s="29"/>
      <c r="K105" s="34" t="s">
        <v>27</v>
      </c>
      <c r="L105" s="30">
        <v>4932</v>
      </c>
      <c r="M105" s="56"/>
      <c r="N105" s="60"/>
      <c r="O105" s="56"/>
      <c r="P105" s="38">
        <f t="shared" ref="P105:P210" si="15">SUM(Q105:R105)</f>
        <v>837.3</v>
      </c>
      <c r="Q105" s="36"/>
      <c r="R105" s="36">
        <v>837.3</v>
      </c>
      <c r="S105" s="19" t="s">
        <v>31</v>
      </c>
      <c r="T105" s="48"/>
      <c r="U105" s="13"/>
    </row>
    <row r="106" spans="1:21" ht="19.5" customHeight="1" x14ac:dyDescent="0.15">
      <c r="A106" s="71"/>
      <c r="B106" s="72"/>
      <c r="C106" s="73"/>
      <c r="D106" s="54"/>
      <c r="E106" s="34"/>
      <c r="F106" s="34"/>
      <c r="G106" s="34"/>
      <c r="H106" s="34"/>
      <c r="I106" s="29">
        <v>622</v>
      </c>
      <c r="J106" s="29"/>
      <c r="K106" s="34" t="s">
        <v>27</v>
      </c>
      <c r="L106" s="30">
        <v>9815</v>
      </c>
      <c r="M106" s="56">
        <f>SUM(N106:O106)</f>
        <v>9815</v>
      </c>
      <c r="N106" s="60"/>
      <c r="O106" s="56">
        <v>9815</v>
      </c>
      <c r="P106" s="41"/>
      <c r="Q106" s="37">
        <v>17.100000000000001</v>
      </c>
      <c r="R106" s="37"/>
      <c r="S106" s="19" t="s">
        <v>457</v>
      </c>
      <c r="T106" s="74"/>
      <c r="U106" s="75"/>
    </row>
    <row r="107" spans="1:21" ht="19.5" customHeight="1" x14ac:dyDescent="0.15">
      <c r="A107" s="71"/>
      <c r="B107" s="72"/>
      <c r="C107" s="73"/>
      <c r="D107" s="54"/>
      <c r="E107" s="34"/>
      <c r="F107" s="34"/>
      <c r="G107" s="34"/>
      <c r="H107" s="34"/>
      <c r="I107" s="29"/>
      <c r="J107" s="29"/>
      <c r="K107" s="34"/>
      <c r="L107" s="30"/>
      <c r="M107" s="56"/>
      <c r="N107" s="60"/>
      <c r="O107" s="56"/>
      <c r="P107" s="38"/>
      <c r="Q107" s="36"/>
      <c r="R107" s="36">
        <v>9797.9</v>
      </c>
      <c r="S107" s="19" t="s">
        <v>31</v>
      </c>
      <c r="T107" s="74"/>
      <c r="U107" s="75"/>
    </row>
    <row r="108" spans="1:21" ht="19.5" customHeight="1" x14ac:dyDescent="0.15">
      <c r="A108" s="71"/>
      <c r="B108" s="72"/>
      <c r="C108" s="73"/>
      <c r="D108" s="54"/>
      <c r="E108" s="34"/>
      <c r="F108" s="34"/>
      <c r="G108" s="34"/>
      <c r="H108" s="34"/>
      <c r="I108" s="29">
        <v>623</v>
      </c>
      <c r="J108" s="29">
        <v>1</v>
      </c>
      <c r="K108" s="34" t="s">
        <v>29</v>
      </c>
      <c r="L108" s="30">
        <v>6374</v>
      </c>
      <c r="M108" s="56"/>
      <c r="N108" s="60"/>
      <c r="O108" s="56"/>
      <c r="P108" s="38"/>
      <c r="Q108" s="36"/>
      <c r="R108" s="36">
        <v>1345.8</v>
      </c>
      <c r="S108" s="19" t="s">
        <v>31</v>
      </c>
      <c r="T108" s="74"/>
      <c r="U108" s="75"/>
    </row>
    <row r="109" spans="1:21" ht="20.100000000000001" customHeight="1" x14ac:dyDescent="0.15">
      <c r="A109" s="45"/>
      <c r="B109" s="21"/>
      <c r="C109" s="22"/>
      <c r="D109" s="52"/>
      <c r="E109" s="16"/>
      <c r="F109" s="16"/>
      <c r="G109" s="16"/>
      <c r="H109" s="16"/>
      <c r="I109" s="16">
        <v>623</v>
      </c>
      <c r="J109" s="16">
        <v>2</v>
      </c>
      <c r="K109" s="16" t="s">
        <v>27</v>
      </c>
      <c r="L109" s="17">
        <v>2036</v>
      </c>
      <c r="M109" s="56"/>
      <c r="N109" s="18"/>
      <c r="O109" s="39"/>
      <c r="P109" s="38">
        <f t="shared" si="15"/>
        <v>1303.5999999999999</v>
      </c>
      <c r="Q109" s="42"/>
      <c r="R109" s="62">
        <v>1303.5999999999999</v>
      </c>
      <c r="S109" s="23" t="s">
        <v>31</v>
      </c>
      <c r="T109" s="49"/>
      <c r="U109" s="20"/>
    </row>
    <row r="110" spans="1:21" ht="20.100000000000001" customHeight="1" x14ac:dyDescent="0.15">
      <c r="A110" s="45"/>
      <c r="B110" s="14"/>
      <c r="C110" s="15"/>
      <c r="D110" s="52"/>
      <c r="E110" s="16"/>
      <c r="F110" s="16"/>
      <c r="G110" s="16"/>
      <c r="H110" s="16"/>
      <c r="I110" s="16">
        <v>621</v>
      </c>
      <c r="J110" s="16"/>
      <c r="K110" s="33" t="s">
        <v>392</v>
      </c>
      <c r="L110" s="17">
        <v>2486</v>
      </c>
      <c r="M110" s="56">
        <f t="shared" ref="M110:M111" si="16">SUM(N110:O110)</f>
        <v>901</v>
      </c>
      <c r="N110" s="18"/>
      <c r="O110" s="39">
        <v>901</v>
      </c>
      <c r="P110" s="38"/>
      <c r="Q110" s="36"/>
      <c r="R110" s="36"/>
      <c r="S110" s="19"/>
      <c r="T110" s="99" t="s">
        <v>526</v>
      </c>
      <c r="U110" s="20"/>
    </row>
    <row r="111" spans="1:21" ht="21" customHeight="1" x14ac:dyDescent="0.15">
      <c r="A111" s="45"/>
      <c r="B111" s="14"/>
      <c r="C111" s="15"/>
      <c r="D111" s="52"/>
      <c r="E111" s="16"/>
      <c r="F111" s="16"/>
      <c r="G111" s="16"/>
      <c r="H111" s="16"/>
      <c r="I111" s="16">
        <v>623</v>
      </c>
      <c r="J111" s="16"/>
      <c r="K111" s="33" t="s">
        <v>38</v>
      </c>
      <c r="L111" s="106">
        <v>998</v>
      </c>
      <c r="M111" s="56">
        <f t="shared" si="16"/>
        <v>2952</v>
      </c>
      <c r="N111" s="18"/>
      <c r="O111" s="39">
        <v>2952</v>
      </c>
      <c r="P111" s="38"/>
      <c r="Q111" s="36"/>
      <c r="R111" s="36"/>
      <c r="S111" s="19"/>
      <c r="T111" s="103"/>
      <c r="U111" s="20"/>
    </row>
    <row r="112" spans="1:21" ht="20.100000000000001" customHeight="1" thickBot="1" x14ac:dyDescent="0.2">
      <c r="A112" s="43"/>
      <c r="B112" s="24"/>
      <c r="C112" s="25"/>
      <c r="D112" s="53"/>
      <c r="E112" s="24"/>
      <c r="F112" s="24"/>
      <c r="G112" s="24"/>
      <c r="H112" s="24"/>
      <c r="I112" s="24"/>
      <c r="J112" s="24"/>
      <c r="K112" s="64">
        <f>COUNT(L105:L109)</f>
        <v>4</v>
      </c>
      <c r="L112" s="26" t="str">
        <f>K112&amp;"필지"</f>
        <v>4필지</v>
      </c>
      <c r="M112" s="35">
        <f>SUM(M105:M111)</f>
        <v>13668</v>
      </c>
      <c r="N112" s="27"/>
      <c r="O112" s="40">
        <f>SUM(O105:O111)</f>
        <v>13668</v>
      </c>
      <c r="P112" s="35">
        <f>SUM(Q112:R112)</f>
        <v>13301.699999999999</v>
      </c>
      <c r="Q112" s="32">
        <f>SUM(Q105:Q111)</f>
        <v>17.100000000000001</v>
      </c>
      <c r="R112" s="28">
        <f>SUM(R105:R111)</f>
        <v>13284.599999999999</v>
      </c>
      <c r="S112" s="63">
        <f>P112-M112</f>
        <v>-366.30000000000109</v>
      </c>
      <c r="T112" s="50" t="s">
        <v>393</v>
      </c>
      <c r="U112" s="31"/>
    </row>
    <row r="113" spans="1:21" ht="19.5" customHeight="1" x14ac:dyDescent="0.15">
      <c r="A113" s="44">
        <v>13</v>
      </c>
      <c r="B113" s="11" t="s">
        <v>454</v>
      </c>
      <c r="C113" s="12">
        <v>39</v>
      </c>
      <c r="D113" s="54" t="s">
        <v>458</v>
      </c>
      <c r="E113" s="34" t="s">
        <v>413</v>
      </c>
      <c r="F113" s="34" t="s">
        <v>459</v>
      </c>
      <c r="G113" s="34" t="s">
        <v>460</v>
      </c>
      <c r="H113" s="29"/>
      <c r="I113" s="29">
        <v>221</v>
      </c>
      <c r="J113" s="29">
        <v>2</v>
      </c>
      <c r="K113" s="34" t="s">
        <v>397</v>
      </c>
      <c r="L113" s="30">
        <v>2431</v>
      </c>
      <c r="M113" s="56"/>
      <c r="N113" s="60"/>
      <c r="O113" s="56"/>
      <c r="P113" s="41">
        <f t="shared" si="15"/>
        <v>69.900000000000006</v>
      </c>
      <c r="Q113" s="41">
        <v>69.900000000000006</v>
      </c>
      <c r="R113" s="41"/>
      <c r="S113" s="61" t="s">
        <v>458</v>
      </c>
      <c r="T113" s="48"/>
      <c r="U113" s="13"/>
    </row>
    <row r="114" spans="1:21" ht="20.100000000000001" customHeight="1" x14ac:dyDescent="0.15">
      <c r="A114" s="45"/>
      <c r="B114" s="14"/>
      <c r="C114" s="15"/>
      <c r="D114" s="52"/>
      <c r="E114" s="16"/>
      <c r="F114" s="16"/>
      <c r="G114" s="16"/>
      <c r="H114" s="16"/>
      <c r="I114" s="16"/>
      <c r="J114" s="16"/>
      <c r="K114" s="33"/>
      <c r="L114" s="17"/>
      <c r="M114" s="56"/>
      <c r="N114" s="18"/>
      <c r="O114" s="39"/>
      <c r="P114" s="38">
        <f t="shared" si="15"/>
        <v>2361.1</v>
      </c>
      <c r="Q114" s="36"/>
      <c r="R114" s="36">
        <v>2361.1</v>
      </c>
      <c r="S114" s="19" t="s">
        <v>402</v>
      </c>
      <c r="T114" s="49"/>
      <c r="U114" s="20"/>
    </row>
    <row r="115" spans="1:21" ht="20.100000000000001" customHeight="1" x14ac:dyDescent="0.15">
      <c r="A115" s="78"/>
      <c r="B115" s="79"/>
      <c r="C115" s="80"/>
      <c r="D115" s="81"/>
      <c r="E115" s="82"/>
      <c r="F115" s="82"/>
      <c r="G115" s="82"/>
      <c r="H115" s="82"/>
      <c r="I115" s="82">
        <v>221</v>
      </c>
      <c r="J115" s="82"/>
      <c r="K115" s="83" t="s">
        <v>397</v>
      </c>
      <c r="L115" s="91">
        <v>9188</v>
      </c>
      <c r="M115" s="56">
        <f t="shared" ref="M115" si="17">SUM(N115:O115)</f>
        <v>9188</v>
      </c>
      <c r="N115" s="84"/>
      <c r="O115" s="85">
        <v>9188</v>
      </c>
      <c r="P115" s="86"/>
      <c r="Q115" s="87"/>
      <c r="R115" s="87"/>
      <c r="S115" s="88"/>
      <c r="T115" s="89"/>
      <c r="U115" s="90"/>
    </row>
    <row r="116" spans="1:21" ht="20.100000000000001" customHeight="1" thickBot="1" x14ac:dyDescent="0.2">
      <c r="A116" s="43"/>
      <c r="B116" s="24"/>
      <c r="C116" s="25"/>
      <c r="D116" s="53"/>
      <c r="E116" s="24"/>
      <c r="F116" s="24"/>
      <c r="G116" s="24"/>
      <c r="H116" s="24"/>
      <c r="I116" s="24"/>
      <c r="J116" s="24"/>
      <c r="K116" s="64">
        <f>COUNT(L113:L114)</f>
        <v>1</v>
      </c>
      <c r="L116" s="26" t="str">
        <f>K116&amp;"필지"</f>
        <v>1필지</v>
      </c>
      <c r="M116" s="35">
        <f>SUM(M113:M115)</f>
        <v>9188</v>
      </c>
      <c r="N116" s="27"/>
      <c r="O116" s="40">
        <f>SUM(O113:O115)</f>
        <v>9188</v>
      </c>
      <c r="P116" s="35">
        <f t="shared" si="15"/>
        <v>2431</v>
      </c>
      <c r="Q116" s="32">
        <f>SUM(Q113:Q114)</f>
        <v>69.900000000000006</v>
      </c>
      <c r="R116" s="28">
        <f>SUM(R113:R114)</f>
        <v>2361.1</v>
      </c>
      <c r="S116" s="63">
        <f>P116-M116</f>
        <v>-6757</v>
      </c>
      <c r="T116" s="50" t="s">
        <v>461</v>
      </c>
      <c r="U116" s="31"/>
    </row>
    <row r="117" spans="1:21" ht="19.5" customHeight="1" x14ac:dyDescent="0.15">
      <c r="A117" s="44">
        <v>14</v>
      </c>
      <c r="B117" s="11" t="s">
        <v>24</v>
      </c>
      <c r="C117" s="12">
        <v>57</v>
      </c>
      <c r="D117" s="54" t="s">
        <v>462</v>
      </c>
      <c r="E117" s="34" t="s">
        <v>387</v>
      </c>
      <c r="F117" s="34" t="s">
        <v>445</v>
      </c>
      <c r="G117" s="34" t="s">
        <v>446</v>
      </c>
      <c r="H117" s="29"/>
      <c r="I117" s="29">
        <v>113</v>
      </c>
      <c r="J117" s="29"/>
      <c r="K117" s="34" t="s">
        <v>397</v>
      </c>
      <c r="L117" s="30">
        <v>1217</v>
      </c>
      <c r="M117" s="56">
        <f t="shared" ref="M117" si="18">SUM(N117:O117)</f>
        <v>1217</v>
      </c>
      <c r="N117" s="60"/>
      <c r="O117" s="56">
        <v>1217</v>
      </c>
      <c r="P117" s="41">
        <f t="shared" si="15"/>
        <v>1217</v>
      </c>
      <c r="Q117" s="41">
        <v>1217</v>
      </c>
      <c r="R117" s="41"/>
      <c r="S117" s="61" t="s">
        <v>463</v>
      </c>
      <c r="T117" s="48"/>
      <c r="U117" s="13"/>
    </row>
    <row r="118" spans="1:21" ht="20.100000000000001" customHeight="1" thickBot="1" x14ac:dyDescent="0.2">
      <c r="A118" s="43"/>
      <c r="B118" s="24"/>
      <c r="C118" s="25"/>
      <c r="D118" s="53"/>
      <c r="E118" s="24"/>
      <c r="F118" s="24"/>
      <c r="G118" s="24"/>
      <c r="H118" s="24"/>
      <c r="I118" s="24"/>
      <c r="J118" s="24"/>
      <c r="K118" s="64">
        <f>COUNT(L117:L117)</f>
        <v>1</v>
      </c>
      <c r="L118" s="26" t="str">
        <f>K118&amp;"필지"</f>
        <v>1필지</v>
      </c>
      <c r="M118" s="35">
        <f>SUM(M117:M117)</f>
        <v>1217</v>
      </c>
      <c r="N118" s="27"/>
      <c r="O118" s="40">
        <f>SUM(O117:O117)</f>
        <v>1217</v>
      </c>
      <c r="P118" s="35">
        <f t="shared" si="15"/>
        <v>1217</v>
      </c>
      <c r="Q118" s="32">
        <f>SUM(Q117:Q117)</f>
        <v>1217</v>
      </c>
      <c r="R118" s="28">
        <f>SUM(R117:R117)</f>
        <v>0</v>
      </c>
      <c r="S118" s="63">
        <f>P118-M118</f>
        <v>0</v>
      </c>
      <c r="T118" s="50" t="s">
        <v>62</v>
      </c>
      <c r="U118" s="31"/>
    </row>
    <row r="119" spans="1:21" ht="19.5" customHeight="1" x14ac:dyDescent="0.15">
      <c r="A119" s="44">
        <v>15</v>
      </c>
      <c r="B119" s="11" t="s">
        <v>466</v>
      </c>
      <c r="C119" s="12">
        <v>95</v>
      </c>
      <c r="D119" s="54" t="s">
        <v>464</v>
      </c>
      <c r="E119" s="34" t="s">
        <v>387</v>
      </c>
      <c r="F119" s="34" t="s">
        <v>445</v>
      </c>
      <c r="G119" s="34" t="s">
        <v>465</v>
      </c>
      <c r="H119" s="34" t="s">
        <v>125</v>
      </c>
      <c r="I119" s="29">
        <v>78</v>
      </c>
      <c r="J119" s="29">
        <v>10</v>
      </c>
      <c r="K119" s="34" t="s">
        <v>33</v>
      </c>
      <c r="L119" s="30">
        <v>1134</v>
      </c>
      <c r="M119" s="56">
        <f t="shared" ref="M119" si="19">SUM(N119:O119)</f>
        <v>1133</v>
      </c>
      <c r="N119" s="60"/>
      <c r="O119" s="56">
        <v>1133</v>
      </c>
      <c r="P119" s="41">
        <f t="shared" ref="P119:P141" si="20">SUM(Q119:R119)</f>
        <v>385.9</v>
      </c>
      <c r="Q119" s="41">
        <v>385.9</v>
      </c>
      <c r="R119" s="41"/>
      <c r="S119" s="61" t="s">
        <v>39</v>
      </c>
      <c r="T119" s="48"/>
      <c r="U119" s="13"/>
    </row>
    <row r="120" spans="1:21" ht="20.100000000000001" customHeight="1" x14ac:dyDescent="0.15">
      <c r="A120" s="45"/>
      <c r="B120" s="14"/>
      <c r="C120" s="15"/>
      <c r="D120" s="52"/>
      <c r="E120" s="16"/>
      <c r="F120" s="16"/>
      <c r="G120" s="16"/>
      <c r="H120" s="16"/>
      <c r="I120" s="16"/>
      <c r="J120" s="16"/>
      <c r="K120" s="33"/>
      <c r="L120" s="17"/>
      <c r="M120" s="56"/>
      <c r="N120" s="18"/>
      <c r="O120" s="39"/>
      <c r="P120" s="38">
        <f t="shared" si="20"/>
        <v>748.1</v>
      </c>
      <c r="Q120" s="36"/>
      <c r="R120" s="36">
        <v>748.1</v>
      </c>
      <c r="S120" s="19" t="s">
        <v>31</v>
      </c>
      <c r="T120" s="49"/>
      <c r="U120" s="20"/>
    </row>
    <row r="121" spans="1:21" ht="20.100000000000001" customHeight="1" x14ac:dyDescent="0.15">
      <c r="A121" s="45"/>
      <c r="B121" s="14"/>
      <c r="C121" s="15"/>
      <c r="D121" s="52"/>
      <c r="E121" s="16"/>
      <c r="F121" s="16"/>
      <c r="G121" s="16"/>
      <c r="H121" s="33" t="s">
        <v>125</v>
      </c>
      <c r="I121" s="16">
        <v>78</v>
      </c>
      <c r="J121" s="16">
        <v>11</v>
      </c>
      <c r="K121" s="33" t="s">
        <v>33</v>
      </c>
      <c r="L121" s="17">
        <v>798</v>
      </c>
      <c r="M121" s="56">
        <f t="shared" ref="M121" si="21">SUM(N121:O121)</f>
        <v>798</v>
      </c>
      <c r="N121" s="18"/>
      <c r="O121" s="39">
        <v>798</v>
      </c>
      <c r="P121" s="41">
        <f t="shared" si="20"/>
        <v>561.29999999999995</v>
      </c>
      <c r="Q121" s="37">
        <v>561.29999999999995</v>
      </c>
      <c r="R121" s="37"/>
      <c r="S121" s="19" t="s">
        <v>39</v>
      </c>
      <c r="T121" s="49"/>
      <c r="U121" s="20"/>
    </row>
    <row r="122" spans="1:21" ht="20.100000000000001" customHeight="1" x14ac:dyDescent="0.15">
      <c r="A122" s="45"/>
      <c r="B122" s="14"/>
      <c r="C122" s="15"/>
      <c r="D122" s="52"/>
      <c r="E122" s="16"/>
      <c r="F122" s="16"/>
      <c r="G122" s="16"/>
      <c r="H122" s="16"/>
      <c r="I122" s="16"/>
      <c r="J122" s="16"/>
      <c r="K122" s="33"/>
      <c r="L122" s="17"/>
      <c r="M122" s="56"/>
      <c r="N122" s="18"/>
      <c r="O122" s="39"/>
      <c r="P122" s="38">
        <f t="shared" si="20"/>
        <v>201.7</v>
      </c>
      <c r="Q122" s="36"/>
      <c r="R122" s="36">
        <v>201.7</v>
      </c>
      <c r="S122" s="19" t="s">
        <v>31</v>
      </c>
      <c r="T122" s="49"/>
      <c r="U122" s="20"/>
    </row>
    <row r="123" spans="1:21" ht="20.100000000000001" customHeight="1" x14ac:dyDescent="0.15">
      <c r="A123" s="45"/>
      <c r="B123" s="14"/>
      <c r="C123" s="15"/>
      <c r="D123" s="52"/>
      <c r="E123" s="16"/>
      <c r="F123" s="16"/>
      <c r="G123" s="16"/>
      <c r="H123" s="16"/>
      <c r="I123" s="16"/>
      <c r="J123" s="16"/>
      <c r="K123" s="33"/>
      <c r="L123" s="17"/>
      <c r="M123" s="56"/>
      <c r="N123" s="18"/>
      <c r="O123" s="39"/>
      <c r="P123" s="38">
        <f t="shared" si="20"/>
        <v>35</v>
      </c>
      <c r="Q123" s="36"/>
      <c r="R123" s="36">
        <v>35</v>
      </c>
      <c r="S123" s="19" t="s">
        <v>31</v>
      </c>
      <c r="T123" s="49"/>
      <c r="U123" s="20"/>
    </row>
    <row r="124" spans="1:21" ht="20.100000000000001" customHeight="1" x14ac:dyDescent="0.15">
      <c r="A124" s="45"/>
      <c r="B124" s="14"/>
      <c r="C124" s="15"/>
      <c r="D124" s="52"/>
      <c r="E124" s="16"/>
      <c r="F124" s="16"/>
      <c r="G124" s="16"/>
      <c r="H124" s="33" t="s">
        <v>125</v>
      </c>
      <c r="I124" s="16">
        <v>78</v>
      </c>
      <c r="J124" s="16">
        <v>12</v>
      </c>
      <c r="K124" s="33" t="s">
        <v>33</v>
      </c>
      <c r="L124" s="17">
        <v>379</v>
      </c>
      <c r="M124" s="56">
        <f t="shared" ref="M124" si="22">SUM(N124:O124)</f>
        <v>379</v>
      </c>
      <c r="N124" s="18"/>
      <c r="O124" s="39">
        <v>379</v>
      </c>
      <c r="P124" s="41">
        <f t="shared" si="20"/>
        <v>302.60000000000002</v>
      </c>
      <c r="Q124" s="37">
        <v>302.60000000000002</v>
      </c>
      <c r="R124" s="37"/>
      <c r="S124" s="19" t="s">
        <v>39</v>
      </c>
      <c r="T124" s="49"/>
      <c r="U124" s="20"/>
    </row>
    <row r="125" spans="1:21" ht="20.100000000000001" customHeight="1" x14ac:dyDescent="0.15">
      <c r="A125" s="45"/>
      <c r="B125" s="14"/>
      <c r="C125" s="15"/>
      <c r="D125" s="52"/>
      <c r="E125" s="16"/>
      <c r="F125" s="16"/>
      <c r="G125" s="16"/>
      <c r="H125" s="16"/>
      <c r="I125" s="16"/>
      <c r="J125" s="16"/>
      <c r="K125" s="33"/>
      <c r="L125" s="17"/>
      <c r="M125" s="56"/>
      <c r="N125" s="18"/>
      <c r="O125" s="39"/>
      <c r="P125" s="38">
        <f t="shared" si="20"/>
        <v>75.2</v>
      </c>
      <c r="Q125" s="36"/>
      <c r="R125" s="36">
        <v>75.2</v>
      </c>
      <c r="S125" s="19" t="s">
        <v>31</v>
      </c>
      <c r="T125" s="49"/>
      <c r="U125" s="20"/>
    </row>
    <row r="126" spans="1:21" ht="20.100000000000001" customHeight="1" x14ac:dyDescent="0.15">
      <c r="A126" s="45"/>
      <c r="B126" s="21"/>
      <c r="C126" s="22"/>
      <c r="D126" s="52"/>
      <c r="E126" s="16"/>
      <c r="F126" s="16"/>
      <c r="G126" s="16"/>
      <c r="H126" s="16"/>
      <c r="I126" s="16"/>
      <c r="J126" s="16"/>
      <c r="K126" s="16"/>
      <c r="L126" s="17"/>
      <c r="M126" s="56"/>
      <c r="N126" s="18"/>
      <c r="O126" s="39"/>
      <c r="P126" s="38">
        <f t="shared" si="20"/>
        <v>1.2</v>
      </c>
      <c r="Q126" s="42"/>
      <c r="R126" s="62">
        <v>1.2</v>
      </c>
      <c r="S126" s="23" t="s">
        <v>31</v>
      </c>
      <c r="T126" s="49"/>
      <c r="U126" s="20"/>
    </row>
    <row r="127" spans="1:21" ht="20.100000000000001" customHeight="1" x14ac:dyDescent="0.15">
      <c r="A127" s="45"/>
      <c r="B127" s="14"/>
      <c r="C127" s="15"/>
      <c r="D127" s="52"/>
      <c r="E127" s="16"/>
      <c r="F127" s="16"/>
      <c r="G127" s="16"/>
      <c r="H127" s="33" t="s">
        <v>125</v>
      </c>
      <c r="I127" s="16">
        <v>78</v>
      </c>
      <c r="J127" s="16">
        <v>13</v>
      </c>
      <c r="K127" s="33" t="s">
        <v>33</v>
      </c>
      <c r="L127" s="17">
        <v>130</v>
      </c>
      <c r="M127" s="56">
        <f t="shared" ref="M127" si="23">SUM(N127:O127)</f>
        <v>130</v>
      </c>
      <c r="N127" s="18"/>
      <c r="O127" s="39">
        <v>130</v>
      </c>
      <c r="P127" s="41">
        <f t="shared" si="20"/>
        <v>119.3</v>
      </c>
      <c r="Q127" s="37">
        <v>119.3</v>
      </c>
      <c r="R127" s="37"/>
      <c r="S127" s="19" t="s">
        <v>39</v>
      </c>
      <c r="T127" s="49"/>
      <c r="U127" s="20"/>
    </row>
    <row r="128" spans="1:21" ht="20.100000000000001" customHeight="1" x14ac:dyDescent="0.15">
      <c r="A128" s="45"/>
      <c r="B128" s="14"/>
      <c r="C128" s="15"/>
      <c r="D128" s="52"/>
      <c r="E128" s="16"/>
      <c r="F128" s="16"/>
      <c r="G128" s="16"/>
      <c r="H128" s="16"/>
      <c r="I128" s="16"/>
      <c r="J128" s="16"/>
      <c r="K128" s="33"/>
      <c r="L128" s="17"/>
      <c r="M128" s="56"/>
      <c r="N128" s="18"/>
      <c r="O128" s="39"/>
      <c r="P128" s="38">
        <f t="shared" si="20"/>
        <v>2.2999999999999998</v>
      </c>
      <c r="Q128" s="36"/>
      <c r="R128" s="36">
        <v>2.2999999999999998</v>
      </c>
      <c r="S128" s="19" t="s">
        <v>31</v>
      </c>
      <c r="T128" s="49"/>
      <c r="U128" s="20"/>
    </row>
    <row r="129" spans="1:21" ht="20.100000000000001" customHeight="1" x14ac:dyDescent="0.15">
      <c r="A129" s="45"/>
      <c r="B129" s="14"/>
      <c r="C129" s="15"/>
      <c r="D129" s="52"/>
      <c r="E129" s="16"/>
      <c r="F129" s="16"/>
      <c r="G129" s="16"/>
      <c r="H129" s="16"/>
      <c r="I129" s="16"/>
      <c r="J129" s="16"/>
      <c r="K129" s="33"/>
      <c r="L129" s="17"/>
      <c r="M129" s="56"/>
      <c r="N129" s="18"/>
      <c r="O129" s="39"/>
      <c r="P129" s="38">
        <f t="shared" si="20"/>
        <v>8.4</v>
      </c>
      <c r="Q129" s="36"/>
      <c r="R129" s="36">
        <v>8.4</v>
      </c>
      <c r="S129" s="19" t="s">
        <v>31</v>
      </c>
      <c r="T129" s="49"/>
      <c r="U129" s="20"/>
    </row>
    <row r="130" spans="1:21" ht="20.100000000000001" customHeight="1" x14ac:dyDescent="0.15">
      <c r="A130" s="45"/>
      <c r="B130" s="14"/>
      <c r="C130" s="15"/>
      <c r="D130" s="52"/>
      <c r="E130" s="16"/>
      <c r="F130" s="16"/>
      <c r="G130" s="16"/>
      <c r="H130" s="33" t="s">
        <v>125</v>
      </c>
      <c r="I130" s="16">
        <v>78</v>
      </c>
      <c r="J130" s="16">
        <v>14</v>
      </c>
      <c r="K130" s="33" t="s">
        <v>33</v>
      </c>
      <c r="L130" s="17">
        <v>427</v>
      </c>
      <c r="M130" s="56">
        <f t="shared" ref="M130" si="24">SUM(N130:O130)</f>
        <v>427</v>
      </c>
      <c r="N130" s="18"/>
      <c r="O130" s="39">
        <v>427</v>
      </c>
      <c r="P130" s="41">
        <f t="shared" si="20"/>
        <v>202.7</v>
      </c>
      <c r="Q130" s="37">
        <v>202.7</v>
      </c>
      <c r="R130" s="37"/>
      <c r="S130" s="19" t="s">
        <v>39</v>
      </c>
      <c r="T130" s="49"/>
      <c r="U130" s="20"/>
    </row>
    <row r="131" spans="1:21" ht="20.100000000000001" customHeight="1" x14ac:dyDescent="0.15">
      <c r="A131" s="45"/>
      <c r="B131" s="14"/>
      <c r="C131" s="15"/>
      <c r="D131" s="52"/>
      <c r="E131" s="16"/>
      <c r="F131" s="16"/>
      <c r="G131" s="16"/>
      <c r="H131" s="33"/>
      <c r="I131" s="16"/>
      <c r="J131" s="16"/>
      <c r="K131" s="33"/>
      <c r="L131" s="17"/>
      <c r="M131" s="56"/>
      <c r="N131" s="18"/>
      <c r="O131" s="39"/>
      <c r="P131" s="38">
        <f t="shared" si="20"/>
        <v>188.7</v>
      </c>
      <c r="Q131" s="36"/>
      <c r="R131" s="36">
        <v>188.7</v>
      </c>
      <c r="S131" s="19" t="s">
        <v>31</v>
      </c>
      <c r="T131" s="49"/>
      <c r="U131" s="20"/>
    </row>
    <row r="132" spans="1:21" ht="20.100000000000001" customHeight="1" x14ac:dyDescent="0.15">
      <c r="A132" s="45"/>
      <c r="B132" s="14"/>
      <c r="C132" s="15"/>
      <c r="D132" s="52"/>
      <c r="E132" s="16"/>
      <c r="F132" s="16"/>
      <c r="G132" s="16"/>
      <c r="H132" s="33"/>
      <c r="I132" s="16"/>
      <c r="J132" s="16"/>
      <c r="K132" s="33"/>
      <c r="L132" s="17"/>
      <c r="M132" s="56"/>
      <c r="N132" s="18"/>
      <c r="O132" s="39"/>
      <c r="P132" s="38">
        <f t="shared" si="20"/>
        <v>35.6</v>
      </c>
      <c r="Q132" s="36"/>
      <c r="R132" s="36">
        <v>35.6</v>
      </c>
      <c r="S132" s="19" t="s">
        <v>31</v>
      </c>
      <c r="T132" s="49"/>
      <c r="U132" s="20"/>
    </row>
    <row r="133" spans="1:21" ht="20.100000000000001" customHeight="1" x14ac:dyDescent="0.15">
      <c r="A133" s="45"/>
      <c r="B133" s="14"/>
      <c r="C133" s="15"/>
      <c r="D133" s="52"/>
      <c r="E133" s="16"/>
      <c r="F133" s="16"/>
      <c r="G133" s="16"/>
      <c r="H133" s="33" t="s">
        <v>469</v>
      </c>
      <c r="I133" s="16">
        <v>79</v>
      </c>
      <c r="J133" s="16">
        <v>1</v>
      </c>
      <c r="K133" s="33" t="s">
        <v>33</v>
      </c>
      <c r="L133" s="17">
        <v>183</v>
      </c>
      <c r="M133" s="56">
        <f t="shared" ref="M133" si="25">SUM(N133:O133)</f>
        <v>183</v>
      </c>
      <c r="N133" s="18"/>
      <c r="O133" s="39">
        <v>183</v>
      </c>
      <c r="P133" s="41">
        <f t="shared" si="20"/>
        <v>102.2</v>
      </c>
      <c r="Q133" s="37">
        <v>102.2</v>
      </c>
      <c r="R133" s="37"/>
      <c r="S133" s="19" t="s">
        <v>39</v>
      </c>
      <c r="T133" s="49"/>
      <c r="U133" s="20"/>
    </row>
    <row r="134" spans="1:21" ht="20.100000000000001" customHeight="1" x14ac:dyDescent="0.15">
      <c r="A134" s="45"/>
      <c r="B134" s="14"/>
      <c r="C134" s="15"/>
      <c r="D134" s="52"/>
      <c r="E134" s="16"/>
      <c r="F134" s="16"/>
      <c r="G134" s="16"/>
      <c r="H134" s="16"/>
      <c r="I134" s="16"/>
      <c r="J134" s="16"/>
      <c r="K134" s="33"/>
      <c r="L134" s="17"/>
      <c r="M134" s="56"/>
      <c r="N134" s="18"/>
      <c r="O134" s="39"/>
      <c r="P134" s="38">
        <f t="shared" si="20"/>
        <v>80.8</v>
      </c>
      <c r="Q134" s="36"/>
      <c r="R134" s="36">
        <v>80.8</v>
      </c>
      <c r="S134" s="19" t="s">
        <v>31</v>
      </c>
      <c r="T134" s="49"/>
      <c r="U134" s="20"/>
    </row>
    <row r="135" spans="1:21" ht="20.100000000000001" customHeight="1" thickBot="1" x14ac:dyDescent="0.2">
      <c r="A135" s="43"/>
      <c r="B135" s="24"/>
      <c r="C135" s="25"/>
      <c r="D135" s="53"/>
      <c r="E135" s="24"/>
      <c r="F135" s="24"/>
      <c r="G135" s="24"/>
      <c r="H135" s="24"/>
      <c r="I135" s="24"/>
      <c r="J135" s="24"/>
      <c r="K135" s="64">
        <f>COUNT(L119:L134)</f>
        <v>6</v>
      </c>
      <c r="L135" s="26" t="str">
        <f>K135&amp;"필지"</f>
        <v>6필지</v>
      </c>
      <c r="M135" s="35">
        <f>SUM(M119:M134)</f>
        <v>3050</v>
      </c>
      <c r="N135" s="27"/>
      <c r="O135" s="40">
        <f>SUM(O119:O134)</f>
        <v>3050</v>
      </c>
      <c r="P135" s="35">
        <f t="shared" si="20"/>
        <v>3051</v>
      </c>
      <c r="Q135" s="32">
        <f>SUM(Q119:Q134)</f>
        <v>1674</v>
      </c>
      <c r="R135" s="28">
        <f>SUM(R119:R134)</f>
        <v>1377</v>
      </c>
      <c r="S135" s="63">
        <f>P135-M135</f>
        <v>1</v>
      </c>
      <c r="T135" s="50" t="s">
        <v>286</v>
      </c>
      <c r="U135" s="31"/>
    </row>
    <row r="136" spans="1:21" ht="19.5" customHeight="1" x14ac:dyDescent="0.15">
      <c r="A136" s="44">
        <v>16</v>
      </c>
      <c r="B136" s="11" t="s">
        <v>25</v>
      </c>
      <c r="C136" s="12">
        <v>80</v>
      </c>
      <c r="D136" s="54" t="s">
        <v>467</v>
      </c>
      <c r="E136" s="34" t="s">
        <v>387</v>
      </c>
      <c r="F136" s="34" t="s">
        <v>395</v>
      </c>
      <c r="G136" s="54" t="s">
        <v>396</v>
      </c>
      <c r="H136" s="29"/>
      <c r="I136" s="29">
        <v>186</v>
      </c>
      <c r="J136" s="34"/>
      <c r="K136" s="34" t="s">
        <v>34</v>
      </c>
      <c r="L136" s="30">
        <v>1200</v>
      </c>
      <c r="M136" s="56">
        <f>SUM(N136:O136)</f>
        <v>1200</v>
      </c>
      <c r="N136" s="60"/>
      <c r="O136" s="56">
        <v>1200</v>
      </c>
      <c r="P136" s="41">
        <f t="shared" si="20"/>
        <v>121.6</v>
      </c>
      <c r="Q136" s="41">
        <v>121.6</v>
      </c>
      <c r="R136" s="41"/>
      <c r="S136" s="61" t="s">
        <v>449</v>
      </c>
      <c r="T136" s="48"/>
      <c r="U136" s="13"/>
    </row>
    <row r="137" spans="1:21" ht="19.5" customHeight="1" x14ac:dyDescent="0.15">
      <c r="A137" s="71"/>
      <c r="B137" s="72"/>
      <c r="C137" s="73"/>
      <c r="D137" s="54"/>
      <c r="E137" s="34"/>
      <c r="F137" s="34"/>
      <c r="G137" s="54"/>
      <c r="H137" s="29"/>
      <c r="I137" s="29"/>
      <c r="J137" s="34"/>
      <c r="K137" s="34"/>
      <c r="L137" s="30"/>
      <c r="M137" s="56"/>
      <c r="N137" s="60"/>
      <c r="O137" s="56"/>
      <c r="P137" s="41">
        <f t="shared" si="20"/>
        <v>83.7</v>
      </c>
      <c r="Q137" s="41">
        <v>83.7</v>
      </c>
      <c r="R137" s="41"/>
      <c r="S137" s="61" t="s">
        <v>448</v>
      </c>
      <c r="T137" s="74"/>
      <c r="U137" s="75"/>
    </row>
    <row r="138" spans="1:21" ht="19.5" customHeight="1" x14ac:dyDescent="0.15">
      <c r="A138" s="71"/>
      <c r="B138" s="72"/>
      <c r="C138" s="73"/>
      <c r="D138" s="54"/>
      <c r="E138" s="34"/>
      <c r="F138" s="34"/>
      <c r="G138" s="54"/>
      <c r="H138" s="29"/>
      <c r="I138" s="29"/>
      <c r="J138" s="34"/>
      <c r="K138" s="34"/>
      <c r="L138" s="30"/>
      <c r="M138" s="56"/>
      <c r="N138" s="60"/>
      <c r="O138" s="56"/>
      <c r="P138" s="38">
        <f t="shared" si="20"/>
        <v>994.7</v>
      </c>
      <c r="Q138" s="38"/>
      <c r="R138" s="38">
        <v>994.7</v>
      </c>
      <c r="S138" s="61" t="s">
        <v>31</v>
      </c>
      <c r="T138" s="74"/>
      <c r="U138" s="75"/>
    </row>
    <row r="139" spans="1:21" ht="19.5" customHeight="1" x14ac:dyDescent="0.15">
      <c r="A139" s="71"/>
      <c r="B139" s="72"/>
      <c r="C139" s="73"/>
      <c r="D139" s="54"/>
      <c r="E139" s="34"/>
      <c r="F139" s="34"/>
      <c r="G139" s="54"/>
      <c r="H139" s="29"/>
      <c r="I139" s="29">
        <v>187</v>
      </c>
      <c r="J139" s="34"/>
      <c r="K139" s="34" t="s">
        <v>34</v>
      </c>
      <c r="L139" s="30">
        <v>403</v>
      </c>
      <c r="M139" s="56">
        <f t="shared" ref="M139:M142" si="26">SUM(N139:O139)</f>
        <v>60</v>
      </c>
      <c r="N139" s="60"/>
      <c r="O139" s="56">
        <v>60</v>
      </c>
      <c r="P139" s="38">
        <f t="shared" si="20"/>
        <v>58.8</v>
      </c>
      <c r="Q139" s="38"/>
      <c r="R139" s="38">
        <v>58.8</v>
      </c>
      <c r="S139" s="61" t="s">
        <v>31</v>
      </c>
      <c r="T139" s="74"/>
      <c r="U139" s="75"/>
    </row>
    <row r="140" spans="1:21" ht="20.100000000000001" customHeight="1" x14ac:dyDescent="0.15">
      <c r="A140" s="45"/>
      <c r="B140" s="14"/>
      <c r="C140" s="15"/>
      <c r="D140" s="52"/>
      <c r="E140" s="16"/>
      <c r="F140" s="16"/>
      <c r="G140" s="16"/>
      <c r="H140" s="16"/>
      <c r="I140" s="16">
        <v>189</v>
      </c>
      <c r="J140" s="16"/>
      <c r="K140" s="33" t="s">
        <v>34</v>
      </c>
      <c r="L140" s="17">
        <v>294</v>
      </c>
      <c r="M140" s="56">
        <f t="shared" si="26"/>
        <v>12</v>
      </c>
      <c r="N140" s="18"/>
      <c r="O140" s="39">
        <v>12</v>
      </c>
      <c r="P140" s="38">
        <f t="shared" si="20"/>
        <v>7.5</v>
      </c>
      <c r="Q140" s="36"/>
      <c r="R140" s="36">
        <v>7.5</v>
      </c>
      <c r="S140" s="19" t="s">
        <v>31</v>
      </c>
      <c r="T140" s="49"/>
      <c r="U140" s="20"/>
    </row>
    <row r="141" spans="1:21" ht="20.100000000000001" customHeight="1" x14ac:dyDescent="0.15">
      <c r="A141" s="45"/>
      <c r="B141" s="14"/>
      <c r="C141" s="15"/>
      <c r="D141" s="52"/>
      <c r="E141" s="16"/>
      <c r="F141" s="16"/>
      <c r="G141" s="16"/>
      <c r="H141" s="16"/>
      <c r="I141" s="16">
        <v>190</v>
      </c>
      <c r="J141" s="16"/>
      <c r="K141" s="33" t="s">
        <v>34</v>
      </c>
      <c r="L141" s="17">
        <v>536</v>
      </c>
      <c r="M141" s="56">
        <f t="shared" si="26"/>
        <v>104</v>
      </c>
      <c r="N141" s="18"/>
      <c r="O141" s="39">
        <v>104</v>
      </c>
      <c r="P141" s="38">
        <f t="shared" si="20"/>
        <v>80.400000000000006</v>
      </c>
      <c r="Q141" s="36"/>
      <c r="R141" s="36">
        <v>80.400000000000006</v>
      </c>
      <c r="S141" s="19" t="s">
        <v>31</v>
      </c>
      <c r="T141" s="49"/>
      <c r="U141" s="20"/>
    </row>
    <row r="142" spans="1:21" ht="20.100000000000001" customHeight="1" x14ac:dyDescent="0.15">
      <c r="A142" s="78"/>
      <c r="B142" s="79"/>
      <c r="C142" s="80"/>
      <c r="D142" s="81"/>
      <c r="E142" s="82"/>
      <c r="F142" s="82"/>
      <c r="G142" s="82"/>
      <c r="H142" s="82"/>
      <c r="I142" s="82">
        <v>188</v>
      </c>
      <c r="J142" s="82"/>
      <c r="K142" s="83"/>
      <c r="L142" s="91"/>
      <c r="M142" s="98">
        <f t="shared" si="26"/>
        <v>30</v>
      </c>
      <c r="N142" s="84"/>
      <c r="O142" s="85">
        <v>30</v>
      </c>
      <c r="P142" s="86"/>
      <c r="Q142" s="87"/>
      <c r="R142" s="87"/>
      <c r="S142" s="88"/>
      <c r="T142" s="107" t="s">
        <v>528</v>
      </c>
      <c r="U142" s="90"/>
    </row>
    <row r="143" spans="1:21" ht="20.100000000000001" customHeight="1" thickBot="1" x14ac:dyDescent="0.2">
      <c r="A143" s="43"/>
      <c r="B143" s="24"/>
      <c r="C143" s="25"/>
      <c r="D143" s="53"/>
      <c r="E143" s="24"/>
      <c r="F143" s="24"/>
      <c r="G143" s="24"/>
      <c r="H143" s="24"/>
      <c r="I143" s="24"/>
      <c r="J143" s="24"/>
      <c r="K143" s="64">
        <f>COUNT(L136:L141)</f>
        <v>4</v>
      </c>
      <c r="L143" s="26" t="str">
        <f>K143&amp;"필지"</f>
        <v>4필지</v>
      </c>
      <c r="M143" s="35">
        <f>SUM(M136:M142)</f>
        <v>1406</v>
      </c>
      <c r="N143" s="27"/>
      <c r="O143" s="40">
        <f>SUM(O136:O142)</f>
        <v>1406</v>
      </c>
      <c r="P143" s="35">
        <f>SUM(Q143:R143)</f>
        <v>1346.7</v>
      </c>
      <c r="Q143" s="32">
        <f>SUM(Q136:Q142)</f>
        <v>205.3</v>
      </c>
      <c r="R143" s="28">
        <f>SUM(R136:R142)</f>
        <v>1141.4000000000001</v>
      </c>
      <c r="S143" s="63">
        <f>P143-M143</f>
        <v>-59.299999999999955</v>
      </c>
      <c r="T143" s="50" t="s">
        <v>468</v>
      </c>
      <c r="U143" s="31"/>
    </row>
    <row r="144" spans="1:21" ht="19.5" customHeight="1" x14ac:dyDescent="0.15">
      <c r="A144" s="44">
        <v>17</v>
      </c>
      <c r="B144" s="11" t="s">
        <v>25</v>
      </c>
      <c r="C144" s="12">
        <v>81</v>
      </c>
      <c r="D144" s="54" t="s">
        <v>538</v>
      </c>
      <c r="E144" s="34" t="s">
        <v>387</v>
      </c>
      <c r="F144" s="34" t="s">
        <v>395</v>
      </c>
      <c r="G144" s="54" t="s">
        <v>396</v>
      </c>
      <c r="H144" s="29"/>
      <c r="I144" s="29">
        <v>289</v>
      </c>
      <c r="J144" s="34"/>
      <c r="K144" s="34" t="s">
        <v>29</v>
      </c>
      <c r="L144" s="30">
        <v>192</v>
      </c>
      <c r="M144" s="56"/>
      <c r="N144" s="60"/>
      <c r="O144" s="56"/>
      <c r="P144" s="38">
        <f t="shared" ref="P144:P174" si="27">SUM(Q144:R144)</f>
        <v>54.4</v>
      </c>
      <c r="Q144" s="38"/>
      <c r="R144" s="38">
        <v>54.4</v>
      </c>
      <c r="S144" s="61" t="s">
        <v>31</v>
      </c>
      <c r="T144" s="48"/>
      <c r="U144" s="13"/>
    </row>
    <row r="145" spans="1:21" ht="20.100000000000001" customHeight="1" x14ac:dyDescent="0.15">
      <c r="A145" s="45"/>
      <c r="B145" s="14"/>
      <c r="C145" s="15"/>
      <c r="D145" s="52"/>
      <c r="E145" s="16"/>
      <c r="F145" s="16"/>
      <c r="G145" s="16"/>
      <c r="H145" s="16"/>
      <c r="I145" s="16">
        <v>290</v>
      </c>
      <c r="J145" s="16"/>
      <c r="K145" s="33" t="s">
        <v>34</v>
      </c>
      <c r="L145" s="17">
        <v>460</v>
      </c>
      <c r="M145" s="56"/>
      <c r="N145" s="18"/>
      <c r="O145" s="39"/>
      <c r="P145" s="38">
        <f t="shared" si="27"/>
        <v>110.7</v>
      </c>
      <c r="Q145" s="36"/>
      <c r="R145" s="36">
        <v>110.7</v>
      </c>
      <c r="S145" s="19" t="s">
        <v>31</v>
      </c>
      <c r="T145" s="49"/>
      <c r="U145" s="20"/>
    </row>
    <row r="146" spans="1:21" ht="20.100000000000001" customHeight="1" x14ac:dyDescent="0.15">
      <c r="A146" s="45"/>
      <c r="B146" s="14"/>
      <c r="C146" s="15"/>
      <c r="D146" s="52"/>
      <c r="E146" s="16"/>
      <c r="F146" s="16"/>
      <c r="G146" s="16"/>
      <c r="H146" s="16"/>
      <c r="I146" s="16">
        <v>291</v>
      </c>
      <c r="J146" s="16"/>
      <c r="K146" s="33" t="s">
        <v>34</v>
      </c>
      <c r="L146" s="17">
        <v>813</v>
      </c>
      <c r="M146" s="56"/>
      <c r="N146" s="18"/>
      <c r="O146" s="39"/>
      <c r="P146" s="38">
        <f t="shared" si="27"/>
        <v>813</v>
      </c>
      <c r="Q146" s="36"/>
      <c r="R146" s="36">
        <v>813</v>
      </c>
      <c r="S146" s="19" t="s">
        <v>31</v>
      </c>
      <c r="T146" s="49"/>
      <c r="U146" s="20"/>
    </row>
    <row r="147" spans="1:21" ht="20.100000000000001" customHeight="1" x14ac:dyDescent="0.15">
      <c r="A147" s="45"/>
      <c r="B147" s="14"/>
      <c r="C147" s="15"/>
      <c r="D147" s="52"/>
      <c r="E147" s="16"/>
      <c r="F147" s="16"/>
      <c r="G147" s="16"/>
      <c r="H147" s="16"/>
      <c r="I147" s="16">
        <v>304</v>
      </c>
      <c r="J147" s="16"/>
      <c r="K147" s="33" t="s">
        <v>29</v>
      </c>
      <c r="L147" s="17">
        <v>688</v>
      </c>
      <c r="M147" s="56">
        <f t="shared" ref="M147:M149" si="28">SUM(N147:O147)</f>
        <v>55</v>
      </c>
      <c r="N147" s="18"/>
      <c r="O147" s="39">
        <v>55</v>
      </c>
      <c r="P147" s="38">
        <f t="shared" si="27"/>
        <v>46.2</v>
      </c>
      <c r="Q147" s="36"/>
      <c r="R147" s="36">
        <v>46.2</v>
      </c>
      <c r="S147" s="19" t="s">
        <v>31</v>
      </c>
      <c r="T147" s="49"/>
      <c r="U147" s="20"/>
    </row>
    <row r="148" spans="1:21" ht="20.100000000000001" customHeight="1" x14ac:dyDescent="0.15">
      <c r="A148" s="45"/>
      <c r="B148" s="14"/>
      <c r="C148" s="15"/>
      <c r="D148" s="52"/>
      <c r="E148" s="16"/>
      <c r="F148" s="16"/>
      <c r="G148" s="16"/>
      <c r="H148" s="16"/>
      <c r="I148" s="16">
        <v>305</v>
      </c>
      <c r="J148" s="16"/>
      <c r="K148" s="33" t="s">
        <v>34</v>
      </c>
      <c r="L148" s="17">
        <v>486</v>
      </c>
      <c r="M148" s="56">
        <f t="shared" si="28"/>
        <v>92</v>
      </c>
      <c r="N148" s="18"/>
      <c r="O148" s="39">
        <v>92</v>
      </c>
      <c r="P148" s="38">
        <f t="shared" si="27"/>
        <v>80.3</v>
      </c>
      <c r="Q148" s="36"/>
      <c r="R148" s="36">
        <v>80.3</v>
      </c>
      <c r="S148" s="19" t="s">
        <v>31</v>
      </c>
      <c r="T148" s="49"/>
      <c r="U148" s="20"/>
    </row>
    <row r="149" spans="1:21" ht="20.100000000000001" customHeight="1" x14ac:dyDescent="0.15">
      <c r="A149" s="45"/>
      <c r="B149" s="14"/>
      <c r="C149" s="15"/>
      <c r="D149" s="52"/>
      <c r="E149" s="16"/>
      <c r="F149" s="16"/>
      <c r="G149" s="16"/>
      <c r="H149" s="16"/>
      <c r="I149" s="16">
        <v>306</v>
      </c>
      <c r="J149" s="16"/>
      <c r="K149" s="33" t="s">
        <v>34</v>
      </c>
      <c r="L149" s="17">
        <v>2235</v>
      </c>
      <c r="M149" s="56">
        <f t="shared" si="28"/>
        <v>1572</v>
      </c>
      <c r="N149" s="18"/>
      <c r="O149" s="39">
        <v>1572</v>
      </c>
      <c r="P149" s="41">
        <f t="shared" si="27"/>
        <v>176.8</v>
      </c>
      <c r="Q149" s="37">
        <v>176.8</v>
      </c>
      <c r="R149" s="37"/>
      <c r="S149" s="19" t="s">
        <v>449</v>
      </c>
      <c r="T149" s="49"/>
      <c r="U149" s="20"/>
    </row>
    <row r="150" spans="1:21" ht="20.100000000000001" customHeight="1" x14ac:dyDescent="0.15">
      <c r="A150" s="45"/>
      <c r="B150" s="14"/>
      <c r="C150" s="15"/>
      <c r="D150" s="52"/>
      <c r="E150" s="16"/>
      <c r="F150" s="16"/>
      <c r="G150" s="16"/>
      <c r="H150" s="16"/>
      <c r="I150" s="16"/>
      <c r="J150" s="16"/>
      <c r="K150" s="33"/>
      <c r="L150" s="17"/>
      <c r="M150" s="56"/>
      <c r="N150" s="18"/>
      <c r="O150" s="39"/>
      <c r="P150" s="41">
        <f t="shared" si="27"/>
        <v>173.1</v>
      </c>
      <c r="Q150" s="37">
        <v>173.1</v>
      </c>
      <c r="R150" s="37"/>
      <c r="S150" s="19" t="s">
        <v>448</v>
      </c>
      <c r="T150" s="49"/>
      <c r="U150" s="20"/>
    </row>
    <row r="151" spans="1:21" ht="20.100000000000001" customHeight="1" x14ac:dyDescent="0.15">
      <c r="A151" s="45"/>
      <c r="B151" s="14"/>
      <c r="C151" s="15"/>
      <c r="D151" s="52"/>
      <c r="E151" s="16"/>
      <c r="F151" s="16"/>
      <c r="G151" s="16"/>
      <c r="H151" s="16"/>
      <c r="I151" s="16"/>
      <c r="J151" s="16"/>
      <c r="K151" s="33"/>
      <c r="L151" s="17"/>
      <c r="M151" s="56"/>
      <c r="N151" s="18"/>
      <c r="O151" s="39"/>
      <c r="P151" s="38">
        <f t="shared" si="27"/>
        <v>1291</v>
      </c>
      <c r="Q151" s="36"/>
      <c r="R151" s="36">
        <v>1291</v>
      </c>
      <c r="S151" s="19" t="s">
        <v>31</v>
      </c>
      <c r="T151" s="49"/>
      <c r="U151" s="20"/>
    </row>
    <row r="152" spans="1:21" ht="20.100000000000001" customHeight="1" x14ac:dyDescent="0.15">
      <c r="A152" s="45"/>
      <c r="B152" s="14"/>
      <c r="C152" s="15"/>
      <c r="D152" s="52"/>
      <c r="E152" s="16"/>
      <c r="F152" s="16"/>
      <c r="G152" s="16"/>
      <c r="H152" s="16"/>
      <c r="I152" s="16">
        <v>307</v>
      </c>
      <c r="J152" s="16"/>
      <c r="K152" s="33" t="s">
        <v>29</v>
      </c>
      <c r="L152" s="17">
        <v>1418</v>
      </c>
      <c r="M152" s="56"/>
      <c r="N152" s="18"/>
      <c r="O152" s="39"/>
      <c r="P152" s="38">
        <f t="shared" si="27"/>
        <v>52.1</v>
      </c>
      <c r="Q152" s="36"/>
      <c r="R152" s="36">
        <v>52.1</v>
      </c>
      <c r="S152" s="19" t="s">
        <v>31</v>
      </c>
      <c r="T152" s="49"/>
      <c r="U152" s="20"/>
    </row>
    <row r="153" spans="1:21" ht="20.100000000000001" customHeight="1" x14ac:dyDescent="0.15">
      <c r="A153" s="45"/>
      <c r="B153" s="21"/>
      <c r="C153" s="22"/>
      <c r="D153" s="52"/>
      <c r="E153" s="16"/>
      <c r="F153" s="16"/>
      <c r="G153" s="16"/>
      <c r="H153" s="16"/>
      <c r="I153" s="16">
        <v>1247</v>
      </c>
      <c r="J153" s="16"/>
      <c r="K153" s="33" t="s">
        <v>28</v>
      </c>
      <c r="L153" s="17">
        <v>4089</v>
      </c>
      <c r="M153" s="56"/>
      <c r="N153" s="18"/>
      <c r="O153" s="39"/>
      <c r="P153" s="38">
        <f t="shared" si="27"/>
        <v>31.3</v>
      </c>
      <c r="Q153" s="42"/>
      <c r="R153" s="62">
        <v>31.3</v>
      </c>
      <c r="S153" s="23" t="s">
        <v>31</v>
      </c>
      <c r="T153" s="49"/>
      <c r="U153" s="20"/>
    </row>
    <row r="154" spans="1:21" ht="20.100000000000001" customHeight="1" thickBot="1" x14ac:dyDescent="0.2">
      <c r="A154" s="43"/>
      <c r="B154" s="24"/>
      <c r="C154" s="25"/>
      <c r="D154" s="53"/>
      <c r="E154" s="24"/>
      <c r="F154" s="24"/>
      <c r="G154" s="24"/>
      <c r="H154" s="24"/>
      <c r="I154" s="24"/>
      <c r="J154" s="24"/>
      <c r="K154" s="64">
        <f>COUNT(L144:L153)</f>
        <v>8</v>
      </c>
      <c r="L154" s="26" t="str">
        <f>K154&amp;"필지"</f>
        <v>8필지</v>
      </c>
      <c r="M154" s="35">
        <f>SUM(M144:M153)</f>
        <v>1719</v>
      </c>
      <c r="N154" s="27"/>
      <c r="O154" s="40">
        <f>SUM(O144:O153)</f>
        <v>1719</v>
      </c>
      <c r="P154" s="35">
        <f t="shared" si="27"/>
        <v>2828.9</v>
      </c>
      <c r="Q154" s="32">
        <f>SUM(Q144:Q153)</f>
        <v>349.9</v>
      </c>
      <c r="R154" s="28">
        <f>SUM(R144:R153)</f>
        <v>2479</v>
      </c>
      <c r="S154" s="63">
        <f>P154-M154</f>
        <v>1109.9000000000001</v>
      </c>
      <c r="T154" s="50" t="s">
        <v>470</v>
      </c>
      <c r="U154" s="31"/>
    </row>
    <row r="155" spans="1:21" ht="19.5" customHeight="1" x14ac:dyDescent="0.15">
      <c r="A155" s="44">
        <v>18</v>
      </c>
      <c r="B155" s="11" t="s">
        <v>25</v>
      </c>
      <c r="C155" s="12">
        <v>143</v>
      </c>
      <c r="D155" s="54" t="s">
        <v>471</v>
      </c>
      <c r="E155" s="34" t="s">
        <v>413</v>
      </c>
      <c r="F155" s="34" t="s">
        <v>472</v>
      </c>
      <c r="G155" s="54" t="s">
        <v>473</v>
      </c>
      <c r="H155" s="29"/>
      <c r="I155" s="29">
        <v>425</v>
      </c>
      <c r="J155" s="34"/>
      <c r="K155" s="34" t="s">
        <v>32</v>
      </c>
      <c r="L155" s="30">
        <v>1094</v>
      </c>
      <c r="M155" s="56">
        <f>SUM(N155:O155)</f>
        <v>1094</v>
      </c>
      <c r="N155" s="60"/>
      <c r="O155" s="56">
        <v>1094</v>
      </c>
      <c r="P155" s="41">
        <f t="shared" si="27"/>
        <v>352</v>
      </c>
      <c r="Q155" s="41">
        <v>352</v>
      </c>
      <c r="R155" s="41"/>
      <c r="S155" s="61" t="s">
        <v>474</v>
      </c>
      <c r="T155" s="48"/>
      <c r="U155" s="13"/>
    </row>
    <row r="156" spans="1:21" ht="20.100000000000001" customHeight="1" x14ac:dyDescent="0.15">
      <c r="A156" s="45"/>
      <c r="B156" s="14"/>
      <c r="C156" s="15"/>
      <c r="D156" s="52"/>
      <c r="E156" s="16"/>
      <c r="F156" s="16"/>
      <c r="G156" s="16"/>
      <c r="H156" s="16"/>
      <c r="I156" s="16"/>
      <c r="J156" s="16"/>
      <c r="K156" s="33"/>
      <c r="L156" s="17"/>
      <c r="M156" s="56"/>
      <c r="N156" s="18"/>
      <c r="O156" s="39"/>
      <c r="P156" s="38">
        <f t="shared" si="27"/>
        <v>742</v>
      </c>
      <c r="Q156" s="36"/>
      <c r="R156" s="36">
        <v>742</v>
      </c>
      <c r="S156" s="19" t="s">
        <v>475</v>
      </c>
      <c r="T156" s="49"/>
      <c r="U156" s="20"/>
    </row>
    <row r="157" spans="1:21" ht="20.100000000000001" customHeight="1" thickBot="1" x14ac:dyDescent="0.2">
      <c r="A157" s="43"/>
      <c r="B157" s="24"/>
      <c r="C157" s="25"/>
      <c r="D157" s="53"/>
      <c r="E157" s="24"/>
      <c r="F157" s="24"/>
      <c r="G157" s="24"/>
      <c r="H157" s="24"/>
      <c r="I157" s="24"/>
      <c r="J157" s="24"/>
      <c r="K157" s="64">
        <f>COUNT(L155:L156)</f>
        <v>1</v>
      </c>
      <c r="L157" s="26" t="str">
        <f>K157&amp;"필지"</f>
        <v>1필지</v>
      </c>
      <c r="M157" s="35">
        <f>SUM(M155:M156)</f>
        <v>1094</v>
      </c>
      <c r="N157" s="27"/>
      <c r="O157" s="40">
        <f>SUM(O155:O156)</f>
        <v>1094</v>
      </c>
      <c r="P157" s="35">
        <f t="shared" si="27"/>
        <v>1094</v>
      </c>
      <c r="Q157" s="32">
        <f>SUM(Q155:Q156)</f>
        <v>352</v>
      </c>
      <c r="R157" s="28">
        <f>SUM(R155:R156)</f>
        <v>742</v>
      </c>
      <c r="S157" s="63">
        <f>P157-M157</f>
        <v>0</v>
      </c>
      <c r="T157" s="50" t="s">
        <v>62</v>
      </c>
      <c r="U157" s="31"/>
    </row>
    <row r="158" spans="1:21" ht="19.5" customHeight="1" x14ac:dyDescent="0.15">
      <c r="A158" s="44">
        <v>19</v>
      </c>
      <c r="B158" s="11" t="s">
        <v>25</v>
      </c>
      <c r="C158" s="12">
        <v>144</v>
      </c>
      <c r="D158" s="54" t="s">
        <v>476</v>
      </c>
      <c r="E158" s="34" t="s">
        <v>413</v>
      </c>
      <c r="F158" s="34" t="s">
        <v>472</v>
      </c>
      <c r="G158" s="34" t="s">
        <v>473</v>
      </c>
      <c r="H158" s="29"/>
      <c r="I158" s="29">
        <v>176</v>
      </c>
      <c r="J158" s="29"/>
      <c r="K158" s="34" t="s">
        <v>477</v>
      </c>
      <c r="L158" s="30">
        <v>1319</v>
      </c>
      <c r="M158" s="56">
        <f t="shared" ref="M158:M159" si="29">SUM(N158:O158)</f>
        <v>316</v>
      </c>
      <c r="N158" s="60"/>
      <c r="O158" s="56">
        <v>316</v>
      </c>
      <c r="P158" s="38">
        <f t="shared" si="27"/>
        <v>440.5</v>
      </c>
      <c r="Q158" s="38"/>
      <c r="R158" s="38">
        <v>440.5</v>
      </c>
      <c r="S158" s="61" t="s">
        <v>31</v>
      </c>
      <c r="T158" s="48"/>
      <c r="U158" s="13"/>
    </row>
    <row r="159" spans="1:21" ht="20.100000000000001" customHeight="1" x14ac:dyDescent="0.15">
      <c r="A159" s="45"/>
      <c r="B159" s="14"/>
      <c r="C159" s="15"/>
      <c r="D159" s="52"/>
      <c r="E159" s="16"/>
      <c r="F159" s="16"/>
      <c r="G159" s="16"/>
      <c r="H159" s="16"/>
      <c r="I159" s="16">
        <v>177</v>
      </c>
      <c r="J159" s="16"/>
      <c r="K159" s="33" t="s">
        <v>34</v>
      </c>
      <c r="L159" s="17">
        <v>529</v>
      </c>
      <c r="M159" s="56">
        <f t="shared" si="29"/>
        <v>529</v>
      </c>
      <c r="N159" s="18"/>
      <c r="O159" s="39">
        <v>529</v>
      </c>
      <c r="P159" s="41">
        <f t="shared" si="27"/>
        <v>117.1</v>
      </c>
      <c r="Q159" s="37">
        <v>117.1</v>
      </c>
      <c r="R159" s="37"/>
      <c r="S159" s="19" t="s">
        <v>478</v>
      </c>
      <c r="T159" s="49"/>
      <c r="U159" s="20"/>
    </row>
    <row r="160" spans="1:21" ht="20.100000000000001" customHeight="1" x14ac:dyDescent="0.15">
      <c r="A160" s="45"/>
      <c r="B160" s="14"/>
      <c r="C160" s="15"/>
      <c r="D160" s="52"/>
      <c r="E160" s="16"/>
      <c r="F160" s="16"/>
      <c r="G160" s="16"/>
      <c r="H160" s="16"/>
      <c r="I160" s="16"/>
      <c r="J160" s="16"/>
      <c r="K160" s="33"/>
      <c r="L160" s="17"/>
      <c r="M160" s="56"/>
      <c r="N160" s="18"/>
      <c r="O160" s="39"/>
      <c r="P160" s="38">
        <f t="shared" si="27"/>
        <v>411.9</v>
      </c>
      <c r="Q160" s="36"/>
      <c r="R160" s="36">
        <v>411.9</v>
      </c>
      <c r="S160" s="19" t="s">
        <v>31</v>
      </c>
      <c r="T160" s="49"/>
      <c r="U160" s="20"/>
    </row>
    <row r="161" spans="1:21" ht="20.100000000000001" customHeight="1" thickBot="1" x14ac:dyDescent="0.2">
      <c r="A161" s="43"/>
      <c r="B161" s="24"/>
      <c r="C161" s="25"/>
      <c r="D161" s="53"/>
      <c r="E161" s="24"/>
      <c r="F161" s="24"/>
      <c r="G161" s="24"/>
      <c r="H161" s="24"/>
      <c r="I161" s="24"/>
      <c r="J161" s="24"/>
      <c r="K161" s="64">
        <f>COUNT(L158:L160)</f>
        <v>2</v>
      </c>
      <c r="L161" s="26" t="str">
        <f>K161&amp;"필지"</f>
        <v>2필지</v>
      </c>
      <c r="M161" s="35">
        <f>SUM(M158:M160)</f>
        <v>845</v>
      </c>
      <c r="N161" s="27"/>
      <c r="O161" s="40">
        <f>SUM(O158:O160)</f>
        <v>845</v>
      </c>
      <c r="P161" s="35">
        <f t="shared" si="27"/>
        <v>969.5</v>
      </c>
      <c r="Q161" s="32">
        <f>SUM(Q158:Q160)</f>
        <v>117.1</v>
      </c>
      <c r="R161" s="28">
        <f>SUM(R158:R160)</f>
        <v>852.4</v>
      </c>
      <c r="S161" s="63">
        <f>P161-M161</f>
        <v>124.5</v>
      </c>
      <c r="T161" s="50" t="s">
        <v>479</v>
      </c>
      <c r="U161" s="31"/>
    </row>
    <row r="162" spans="1:21" ht="19.5" customHeight="1" x14ac:dyDescent="0.15">
      <c r="A162" s="44">
        <v>20</v>
      </c>
      <c r="B162" s="11" t="s">
        <v>25</v>
      </c>
      <c r="C162" s="12">
        <v>158</v>
      </c>
      <c r="D162" s="54" t="s">
        <v>480</v>
      </c>
      <c r="E162" s="34" t="s">
        <v>387</v>
      </c>
      <c r="F162" s="34" t="s">
        <v>395</v>
      </c>
      <c r="G162" s="54" t="s">
        <v>396</v>
      </c>
      <c r="H162" s="29"/>
      <c r="I162" s="29">
        <v>289</v>
      </c>
      <c r="J162" s="34"/>
      <c r="K162" s="34" t="s">
        <v>29</v>
      </c>
      <c r="L162" s="30">
        <v>192</v>
      </c>
      <c r="M162" s="56"/>
      <c r="N162" s="60"/>
      <c r="O162" s="56"/>
      <c r="P162" s="38">
        <f t="shared" si="27"/>
        <v>54.4</v>
      </c>
      <c r="Q162" s="38"/>
      <c r="R162" s="38">
        <v>54.4</v>
      </c>
      <c r="S162" s="61" t="s">
        <v>31</v>
      </c>
      <c r="T162" s="48"/>
      <c r="U162" s="13"/>
    </row>
    <row r="163" spans="1:21" ht="20.100000000000001" customHeight="1" x14ac:dyDescent="0.15">
      <c r="A163" s="45"/>
      <c r="B163" s="14"/>
      <c r="C163" s="15"/>
      <c r="D163" s="52"/>
      <c r="E163" s="16"/>
      <c r="F163" s="16"/>
      <c r="G163" s="16"/>
      <c r="H163" s="16"/>
      <c r="I163" s="16" t="s">
        <v>481</v>
      </c>
      <c r="J163" s="16"/>
      <c r="K163" s="33" t="s">
        <v>34</v>
      </c>
      <c r="L163" s="17">
        <v>460</v>
      </c>
      <c r="M163" s="56">
        <f>SUM(N163:O163)</f>
        <v>131</v>
      </c>
      <c r="N163" s="18"/>
      <c r="O163" s="39">
        <v>131</v>
      </c>
      <c r="P163" s="38">
        <f t="shared" si="27"/>
        <v>110.7</v>
      </c>
      <c r="Q163" s="36"/>
      <c r="R163" s="36">
        <v>110.7</v>
      </c>
      <c r="S163" s="19" t="s">
        <v>31</v>
      </c>
      <c r="T163" s="49"/>
      <c r="U163" s="20"/>
    </row>
    <row r="164" spans="1:21" ht="20.100000000000001" customHeight="1" x14ac:dyDescent="0.15">
      <c r="A164" s="45"/>
      <c r="B164" s="14"/>
      <c r="C164" s="15"/>
      <c r="D164" s="52"/>
      <c r="E164" s="16"/>
      <c r="F164" s="16"/>
      <c r="G164" s="16"/>
      <c r="H164" s="16"/>
      <c r="I164" s="16" t="s">
        <v>482</v>
      </c>
      <c r="J164" s="16"/>
      <c r="K164" s="33" t="s">
        <v>34</v>
      </c>
      <c r="L164" s="17">
        <v>813</v>
      </c>
      <c r="M164" s="56">
        <f>SUM(N164:O164)</f>
        <v>813</v>
      </c>
      <c r="N164" s="18"/>
      <c r="O164" s="39">
        <v>813</v>
      </c>
      <c r="P164" s="41">
        <f t="shared" si="27"/>
        <v>241.6</v>
      </c>
      <c r="Q164" s="37">
        <v>241.6</v>
      </c>
      <c r="R164" s="37"/>
      <c r="S164" s="19" t="s">
        <v>487</v>
      </c>
      <c r="T164" s="49"/>
      <c r="U164" s="20"/>
    </row>
    <row r="165" spans="1:21" ht="20.100000000000001" customHeight="1" x14ac:dyDescent="0.15">
      <c r="A165" s="45"/>
      <c r="B165" s="14"/>
      <c r="C165" s="15"/>
      <c r="D165" s="52"/>
      <c r="E165" s="16"/>
      <c r="F165" s="16"/>
      <c r="G165" s="16"/>
      <c r="H165" s="16"/>
      <c r="I165" s="16"/>
      <c r="J165" s="16"/>
      <c r="K165" s="33"/>
      <c r="L165" s="17"/>
      <c r="M165" s="56"/>
      <c r="N165" s="18"/>
      <c r="O165" s="39"/>
      <c r="P165" s="38">
        <f t="shared" si="27"/>
        <v>571.4</v>
      </c>
      <c r="Q165" s="36"/>
      <c r="R165" s="36">
        <v>571.4</v>
      </c>
      <c r="S165" s="19" t="s">
        <v>31</v>
      </c>
      <c r="T165" s="49"/>
      <c r="U165" s="20"/>
    </row>
    <row r="166" spans="1:21" ht="20.100000000000001" customHeight="1" x14ac:dyDescent="0.15">
      <c r="A166" s="45"/>
      <c r="B166" s="14"/>
      <c r="C166" s="15"/>
      <c r="D166" s="52"/>
      <c r="E166" s="16"/>
      <c r="F166" s="16"/>
      <c r="G166" s="16"/>
      <c r="H166" s="16"/>
      <c r="I166" s="16" t="s">
        <v>483</v>
      </c>
      <c r="J166" s="16"/>
      <c r="K166" s="33" t="s">
        <v>29</v>
      </c>
      <c r="L166" s="17">
        <v>688</v>
      </c>
      <c r="M166" s="56"/>
      <c r="N166" s="18"/>
      <c r="O166" s="39"/>
      <c r="P166" s="38">
        <f t="shared" si="27"/>
        <v>46.2</v>
      </c>
      <c r="Q166" s="36"/>
      <c r="R166" s="36">
        <v>46.2</v>
      </c>
      <c r="S166" s="19" t="s">
        <v>31</v>
      </c>
      <c r="T166" s="49"/>
      <c r="U166" s="20"/>
    </row>
    <row r="167" spans="1:21" ht="20.100000000000001" customHeight="1" x14ac:dyDescent="0.15">
      <c r="A167" s="45"/>
      <c r="B167" s="14"/>
      <c r="C167" s="15"/>
      <c r="D167" s="52"/>
      <c r="E167" s="16"/>
      <c r="F167" s="16"/>
      <c r="G167" s="16"/>
      <c r="H167" s="16"/>
      <c r="I167" s="16" t="s">
        <v>484</v>
      </c>
      <c r="J167" s="16"/>
      <c r="K167" s="33" t="s">
        <v>34</v>
      </c>
      <c r="L167" s="17">
        <v>486</v>
      </c>
      <c r="M167" s="56"/>
      <c r="N167" s="18"/>
      <c r="O167" s="39"/>
      <c r="P167" s="38">
        <f t="shared" si="27"/>
        <v>80.3</v>
      </c>
      <c r="Q167" s="36"/>
      <c r="R167" s="36">
        <v>80.3</v>
      </c>
      <c r="S167" s="19" t="s">
        <v>31</v>
      </c>
      <c r="T167" s="49"/>
      <c r="U167" s="20"/>
    </row>
    <row r="168" spans="1:21" ht="20.100000000000001" customHeight="1" x14ac:dyDescent="0.15">
      <c r="A168" s="45"/>
      <c r="B168" s="14"/>
      <c r="C168" s="15"/>
      <c r="D168" s="52"/>
      <c r="E168" s="16"/>
      <c r="F168" s="16"/>
      <c r="G168" s="16"/>
      <c r="H168" s="16"/>
      <c r="I168" s="16" t="s">
        <v>485</v>
      </c>
      <c r="J168" s="16"/>
      <c r="K168" s="33" t="s">
        <v>34</v>
      </c>
      <c r="L168" s="17">
        <v>2235</v>
      </c>
      <c r="M168" s="56"/>
      <c r="N168" s="18"/>
      <c r="O168" s="39"/>
      <c r="P168" s="41">
        <f t="shared" si="27"/>
        <v>3.4</v>
      </c>
      <c r="Q168" s="37">
        <v>3.4</v>
      </c>
      <c r="R168" s="37"/>
      <c r="S168" s="19" t="s">
        <v>487</v>
      </c>
      <c r="T168" s="49"/>
      <c r="U168" s="20"/>
    </row>
    <row r="169" spans="1:21" ht="20.100000000000001" customHeight="1" x14ac:dyDescent="0.15">
      <c r="A169" s="45"/>
      <c r="B169" s="14"/>
      <c r="C169" s="15"/>
      <c r="D169" s="52"/>
      <c r="E169" s="16"/>
      <c r="F169" s="16"/>
      <c r="G169" s="16"/>
      <c r="H169" s="16"/>
      <c r="I169" s="16"/>
      <c r="J169" s="16"/>
      <c r="K169" s="33"/>
      <c r="L169" s="17"/>
      <c r="M169" s="56"/>
      <c r="N169" s="18"/>
      <c r="O169" s="39"/>
      <c r="P169" s="38">
        <f t="shared" si="27"/>
        <v>1637.5</v>
      </c>
      <c r="Q169" s="36"/>
      <c r="R169" s="36">
        <v>1637.5</v>
      </c>
      <c r="S169" s="19" t="s">
        <v>31</v>
      </c>
      <c r="T169" s="49"/>
      <c r="U169" s="20"/>
    </row>
    <row r="170" spans="1:21" ht="20.100000000000001" customHeight="1" x14ac:dyDescent="0.15">
      <c r="A170" s="45"/>
      <c r="B170" s="14"/>
      <c r="C170" s="15"/>
      <c r="D170" s="52"/>
      <c r="E170" s="16"/>
      <c r="F170" s="16"/>
      <c r="G170" s="16"/>
      <c r="H170" s="16"/>
      <c r="I170" s="16" t="s">
        <v>486</v>
      </c>
      <c r="J170" s="16"/>
      <c r="K170" s="33" t="s">
        <v>29</v>
      </c>
      <c r="L170" s="17">
        <v>1418</v>
      </c>
      <c r="M170" s="56">
        <f t="shared" ref="M170" si="30">SUM(N170:O170)</f>
        <v>68</v>
      </c>
      <c r="N170" s="18"/>
      <c r="O170" s="39">
        <v>68</v>
      </c>
      <c r="P170" s="38">
        <f t="shared" si="27"/>
        <v>52.1</v>
      </c>
      <c r="Q170" s="36"/>
      <c r="R170" s="36">
        <v>52.1</v>
      </c>
      <c r="S170" s="19" t="s">
        <v>31</v>
      </c>
      <c r="T170" s="49"/>
      <c r="U170" s="20"/>
    </row>
    <row r="171" spans="1:21" ht="20.100000000000001" customHeight="1" x14ac:dyDescent="0.15">
      <c r="A171" s="45"/>
      <c r="B171" s="21"/>
      <c r="C171" s="22"/>
      <c r="D171" s="52"/>
      <c r="E171" s="16"/>
      <c r="F171" s="16"/>
      <c r="G171" s="16"/>
      <c r="H171" s="16"/>
      <c r="I171" s="16">
        <v>1247</v>
      </c>
      <c r="J171" s="16"/>
      <c r="K171" s="33" t="s">
        <v>28</v>
      </c>
      <c r="L171" s="17">
        <v>4089</v>
      </c>
      <c r="M171" s="56">
        <f>SUM(N171:O171)</f>
        <v>93</v>
      </c>
      <c r="N171" s="18"/>
      <c r="O171" s="39">
        <v>93</v>
      </c>
      <c r="P171" s="38">
        <f t="shared" si="27"/>
        <v>31.3</v>
      </c>
      <c r="Q171" s="42"/>
      <c r="R171" s="62">
        <v>31.3</v>
      </c>
      <c r="S171" s="23" t="s">
        <v>31</v>
      </c>
      <c r="T171" s="49"/>
      <c r="U171" s="20"/>
    </row>
    <row r="172" spans="1:21" ht="20.100000000000001" customHeight="1" thickBot="1" x14ac:dyDescent="0.2">
      <c r="A172" s="43"/>
      <c r="B172" s="24"/>
      <c r="C172" s="25"/>
      <c r="D172" s="53"/>
      <c r="E172" s="24"/>
      <c r="F172" s="24"/>
      <c r="G172" s="24"/>
      <c r="H172" s="24"/>
      <c r="I172" s="24"/>
      <c r="J172" s="24"/>
      <c r="K172" s="64">
        <f>COUNT(L162:L171)</f>
        <v>8</v>
      </c>
      <c r="L172" s="26" t="str">
        <f>K172&amp;"필지"</f>
        <v>8필지</v>
      </c>
      <c r="M172" s="35">
        <f>SUM(M162:M171)</f>
        <v>1105</v>
      </c>
      <c r="N172" s="27"/>
      <c r="O172" s="40">
        <f>SUM(O162:O171)</f>
        <v>1105</v>
      </c>
      <c r="P172" s="35">
        <f t="shared" si="27"/>
        <v>2828.9</v>
      </c>
      <c r="Q172" s="32">
        <f>SUM(Q162:Q171)</f>
        <v>245</v>
      </c>
      <c r="R172" s="28">
        <f>SUM(R162:R171)</f>
        <v>2583.9</v>
      </c>
      <c r="S172" s="63">
        <f>P172-M172</f>
        <v>1723.9</v>
      </c>
      <c r="T172" s="50" t="s">
        <v>488</v>
      </c>
      <c r="U172" s="31"/>
    </row>
    <row r="173" spans="1:21" ht="19.5" customHeight="1" x14ac:dyDescent="0.15">
      <c r="A173" s="44">
        <v>21</v>
      </c>
      <c r="B173" s="11" t="s">
        <v>26</v>
      </c>
      <c r="C173" s="12">
        <v>1</v>
      </c>
      <c r="D173" s="54" t="s">
        <v>489</v>
      </c>
      <c r="E173" s="34" t="s">
        <v>413</v>
      </c>
      <c r="F173" s="34" t="s">
        <v>490</v>
      </c>
      <c r="G173" s="34"/>
      <c r="H173" s="29"/>
      <c r="I173" s="29">
        <v>407</v>
      </c>
      <c r="J173" s="29"/>
      <c r="K173" s="34" t="s">
        <v>491</v>
      </c>
      <c r="L173" s="30">
        <v>1900</v>
      </c>
      <c r="M173" s="56">
        <f>SUM(N173:O173)</f>
        <v>1900</v>
      </c>
      <c r="N173" s="60"/>
      <c r="O173" s="56">
        <v>1900</v>
      </c>
      <c r="P173" s="41">
        <f t="shared" si="27"/>
        <v>136.69999999999999</v>
      </c>
      <c r="Q173" s="41">
        <v>136.69999999999999</v>
      </c>
      <c r="R173" s="41"/>
      <c r="S173" s="61" t="s">
        <v>493</v>
      </c>
      <c r="T173" s="48"/>
      <c r="U173" s="13"/>
    </row>
    <row r="174" spans="1:21" ht="20.100000000000001" customHeight="1" x14ac:dyDescent="0.15">
      <c r="A174" s="45"/>
      <c r="B174" s="14"/>
      <c r="C174" s="15"/>
      <c r="D174" s="52"/>
      <c r="E174" s="16"/>
      <c r="F174" s="16"/>
      <c r="G174" s="16"/>
      <c r="H174" s="16"/>
      <c r="I174" s="16"/>
      <c r="J174" s="16"/>
      <c r="K174" s="33"/>
      <c r="L174" s="17"/>
      <c r="M174" s="56"/>
      <c r="N174" s="18"/>
      <c r="O174" s="39"/>
      <c r="P174" s="38">
        <f t="shared" si="27"/>
        <v>1763.3</v>
      </c>
      <c r="Q174" s="36"/>
      <c r="R174" s="36">
        <v>1763.3</v>
      </c>
      <c r="S174" s="19" t="s">
        <v>475</v>
      </c>
      <c r="T174" s="49"/>
      <c r="U174" s="20"/>
    </row>
    <row r="175" spans="1:21" ht="20.100000000000001" customHeight="1" thickBot="1" x14ac:dyDescent="0.2">
      <c r="A175" s="43"/>
      <c r="B175" s="24"/>
      <c r="C175" s="25"/>
      <c r="D175" s="53"/>
      <c r="E175" s="24"/>
      <c r="F175" s="24"/>
      <c r="G175" s="24"/>
      <c r="H175" s="24"/>
      <c r="I175" s="24"/>
      <c r="J175" s="24"/>
      <c r="K175" s="64">
        <f>COUNT(L173:L174)</f>
        <v>1</v>
      </c>
      <c r="L175" s="26" t="str">
        <f>K175&amp;"필지"</f>
        <v>1필지</v>
      </c>
      <c r="M175" s="35">
        <f>SUM(M173:M174)</f>
        <v>1900</v>
      </c>
      <c r="N175" s="27"/>
      <c r="O175" s="40">
        <f>SUM(O173:O174)</f>
        <v>1900</v>
      </c>
      <c r="P175" s="35">
        <f>SUM(Q175:R175)</f>
        <v>1900</v>
      </c>
      <c r="Q175" s="32">
        <f>SUM(Q173:Q174)</f>
        <v>136.69999999999999</v>
      </c>
      <c r="R175" s="32">
        <f>SUM(R173:R174)</f>
        <v>1763.3</v>
      </c>
      <c r="S175" s="63">
        <f>P175-M175</f>
        <v>0</v>
      </c>
      <c r="T175" s="50" t="s">
        <v>62</v>
      </c>
      <c r="U175" s="31"/>
    </row>
    <row r="176" spans="1:21" ht="19.5" customHeight="1" x14ac:dyDescent="0.15">
      <c r="A176" s="44">
        <v>22</v>
      </c>
      <c r="B176" s="11" t="s">
        <v>26</v>
      </c>
      <c r="C176" s="12">
        <v>201</v>
      </c>
      <c r="D176" s="54" t="s">
        <v>495</v>
      </c>
      <c r="E176" s="34" t="s">
        <v>387</v>
      </c>
      <c r="F176" s="34" t="s">
        <v>426</v>
      </c>
      <c r="G176" s="34" t="s">
        <v>427</v>
      </c>
      <c r="H176" s="29"/>
      <c r="I176" s="29">
        <v>550</v>
      </c>
      <c r="J176" s="29"/>
      <c r="K176" s="34" t="s">
        <v>29</v>
      </c>
      <c r="L176" s="30">
        <v>208</v>
      </c>
      <c r="M176" s="56">
        <f>SUM(N176:O176)</f>
        <v>208</v>
      </c>
      <c r="N176" s="60"/>
      <c r="O176" s="56">
        <v>208</v>
      </c>
      <c r="P176" s="38">
        <f t="shared" ref="P176:P183" si="31">SUM(Q176:R176)</f>
        <v>208</v>
      </c>
      <c r="Q176" s="38"/>
      <c r="R176" s="38">
        <v>208</v>
      </c>
      <c r="S176" s="61" t="s">
        <v>31</v>
      </c>
      <c r="T176" s="48"/>
      <c r="U176" s="13"/>
    </row>
    <row r="177" spans="1:21" ht="20.100000000000001" customHeight="1" x14ac:dyDescent="0.15">
      <c r="A177" s="45"/>
      <c r="B177" s="14"/>
      <c r="C177" s="15"/>
      <c r="D177" s="52"/>
      <c r="E177" s="16"/>
      <c r="F177" s="16"/>
      <c r="G177" s="16"/>
      <c r="H177" s="16"/>
      <c r="I177" s="16">
        <v>551</v>
      </c>
      <c r="J177" s="16"/>
      <c r="K177" s="33" t="s">
        <v>29</v>
      </c>
      <c r="L177" s="17">
        <v>324</v>
      </c>
      <c r="M177" s="56">
        <f>SUM(N177:O177)</f>
        <v>128</v>
      </c>
      <c r="N177" s="18"/>
      <c r="O177" s="39">
        <v>128</v>
      </c>
      <c r="P177" s="38">
        <f t="shared" si="31"/>
        <v>93.8</v>
      </c>
      <c r="Q177" s="36"/>
      <c r="R177" s="36">
        <v>93.8</v>
      </c>
      <c r="S177" s="19" t="s">
        <v>31</v>
      </c>
      <c r="T177" s="49"/>
      <c r="U177" s="20"/>
    </row>
    <row r="178" spans="1:21" ht="20.100000000000001" customHeight="1" x14ac:dyDescent="0.15">
      <c r="A178" s="45"/>
      <c r="B178" s="14"/>
      <c r="C178" s="15"/>
      <c r="D178" s="52"/>
      <c r="E178" s="16"/>
      <c r="F178" s="16"/>
      <c r="G178" s="16"/>
      <c r="H178" s="16"/>
      <c r="I178" s="16">
        <v>552</v>
      </c>
      <c r="J178" s="16"/>
      <c r="K178" s="33" t="s">
        <v>34</v>
      </c>
      <c r="L178" s="17">
        <v>1848</v>
      </c>
      <c r="M178" s="56">
        <f>SUM(N178:O178)</f>
        <v>1848</v>
      </c>
      <c r="N178" s="18"/>
      <c r="O178" s="39">
        <v>1848</v>
      </c>
      <c r="P178" s="41">
        <f t="shared" si="31"/>
        <v>199.5</v>
      </c>
      <c r="Q178" s="37">
        <v>199.5</v>
      </c>
      <c r="R178" s="37"/>
      <c r="S178" s="19" t="s">
        <v>494</v>
      </c>
      <c r="T178" s="49"/>
      <c r="U178" s="20"/>
    </row>
    <row r="179" spans="1:21" ht="20.100000000000001" customHeight="1" x14ac:dyDescent="0.15">
      <c r="A179" s="45"/>
      <c r="B179" s="14"/>
      <c r="C179" s="15"/>
      <c r="D179" s="52"/>
      <c r="E179" s="16"/>
      <c r="F179" s="16"/>
      <c r="G179" s="16"/>
      <c r="H179" s="16"/>
      <c r="I179" s="16"/>
      <c r="J179" s="16"/>
      <c r="K179" s="33"/>
      <c r="L179" s="17"/>
      <c r="M179" s="56"/>
      <c r="N179" s="18"/>
      <c r="O179" s="39"/>
      <c r="P179" s="38">
        <f t="shared" si="31"/>
        <v>1648.5</v>
      </c>
      <c r="Q179" s="36"/>
      <c r="R179" s="36">
        <v>1648.5</v>
      </c>
      <c r="S179" s="19" t="s">
        <v>31</v>
      </c>
      <c r="T179" s="49"/>
      <c r="U179" s="20"/>
    </row>
    <row r="180" spans="1:21" ht="20.100000000000001" customHeight="1" x14ac:dyDescent="0.15">
      <c r="A180" s="45"/>
      <c r="B180" s="14"/>
      <c r="C180" s="15"/>
      <c r="D180" s="52"/>
      <c r="E180" s="16"/>
      <c r="F180" s="16"/>
      <c r="G180" s="16"/>
      <c r="H180" s="16"/>
      <c r="I180" s="16">
        <v>1538</v>
      </c>
      <c r="J180" s="16"/>
      <c r="K180" s="33" t="s">
        <v>40</v>
      </c>
      <c r="L180" s="17">
        <v>2088</v>
      </c>
      <c r="M180" s="56">
        <f t="shared" ref="M180" si="32">SUM(N180:O180)</f>
        <v>288</v>
      </c>
      <c r="N180" s="18"/>
      <c r="O180" s="39">
        <v>288</v>
      </c>
      <c r="P180" s="38">
        <f t="shared" si="31"/>
        <v>274.5</v>
      </c>
      <c r="Q180" s="36"/>
      <c r="R180" s="36">
        <v>274.5</v>
      </c>
      <c r="S180" s="19" t="s">
        <v>31</v>
      </c>
      <c r="T180" s="49"/>
      <c r="U180" s="20"/>
    </row>
    <row r="181" spans="1:21" ht="20.100000000000001" customHeight="1" x14ac:dyDescent="0.15">
      <c r="A181" s="45"/>
      <c r="B181" s="14"/>
      <c r="C181" s="15"/>
      <c r="D181" s="52"/>
      <c r="E181" s="16"/>
      <c r="F181" s="16"/>
      <c r="G181" s="16"/>
      <c r="H181" s="33" t="s">
        <v>469</v>
      </c>
      <c r="I181" s="16">
        <v>37</v>
      </c>
      <c r="J181" s="16"/>
      <c r="K181" s="33" t="s">
        <v>33</v>
      </c>
      <c r="L181" s="17">
        <v>416978</v>
      </c>
      <c r="M181" s="56">
        <f>SUM(N181:O181)</f>
        <v>5995</v>
      </c>
      <c r="N181" s="18"/>
      <c r="O181" s="39">
        <v>5995</v>
      </c>
      <c r="P181" s="38">
        <f t="shared" si="31"/>
        <v>5235.5</v>
      </c>
      <c r="Q181" s="36"/>
      <c r="R181" s="36">
        <v>5235.5</v>
      </c>
      <c r="S181" s="19" t="s">
        <v>31</v>
      </c>
      <c r="T181" s="49"/>
      <c r="U181" s="20"/>
    </row>
    <row r="182" spans="1:21" ht="20.100000000000001" customHeight="1" x14ac:dyDescent="0.15">
      <c r="A182" s="45"/>
      <c r="B182" s="14"/>
      <c r="C182" s="15"/>
      <c r="D182" s="52"/>
      <c r="E182" s="16"/>
      <c r="F182" s="16"/>
      <c r="G182" s="16"/>
      <c r="H182" s="33" t="s">
        <v>469</v>
      </c>
      <c r="I182" s="16">
        <v>95</v>
      </c>
      <c r="J182" s="16"/>
      <c r="K182" s="33" t="s">
        <v>40</v>
      </c>
      <c r="L182" s="17">
        <v>170</v>
      </c>
      <c r="M182" s="56"/>
      <c r="N182" s="18"/>
      <c r="O182" s="39"/>
      <c r="P182" s="38">
        <f t="shared" si="31"/>
        <v>41.9</v>
      </c>
      <c r="Q182" s="36"/>
      <c r="R182" s="36">
        <v>41.9</v>
      </c>
      <c r="S182" s="19" t="s">
        <v>31</v>
      </c>
      <c r="T182" s="49"/>
      <c r="U182" s="20"/>
    </row>
    <row r="183" spans="1:21" ht="20.100000000000001" customHeight="1" thickBot="1" x14ac:dyDescent="0.2">
      <c r="A183" s="43"/>
      <c r="B183" s="24"/>
      <c r="C183" s="25"/>
      <c r="D183" s="53"/>
      <c r="E183" s="24"/>
      <c r="F183" s="24"/>
      <c r="G183" s="24"/>
      <c r="H183" s="24"/>
      <c r="I183" s="24"/>
      <c r="J183" s="24"/>
      <c r="K183" s="64">
        <f>COUNT(L176:L182)</f>
        <v>6</v>
      </c>
      <c r="L183" s="26" t="str">
        <f>K183&amp;"필지"</f>
        <v>6필지</v>
      </c>
      <c r="M183" s="35">
        <f>SUM(M176:M182)</f>
        <v>8467</v>
      </c>
      <c r="N183" s="27"/>
      <c r="O183" s="40">
        <f>SUM(O176:O182)</f>
        <v>8467</v>
      </c>
      <c r="P183" s="35">
        <f t="shared" si="31"/>
        <v>7701.7</v>
      </c>
      <c r="Q183" s="32">
        <f>SUM(Q176:Q182)</f>
        <v>199.5</v>
      </c>
      <c r="R183" s="28">
        <f>SUM(R176:R182)</f>
        <v>7502.2</v>
      </c>
      <c r="S183" s="63">
        <f>P183-M183</f>
        <v>-765.30000000000018</v>
      </c>
      <c r="T183" s="50" t="s">
        <v>496</v>
      </c>
      <c r="U183" s="31"/>
    </row>
    <row r="184" spans="1:21" ht="19.5" customHeight="1" x14ac:dyDescent="0.15">
      <c r="A184" s="44">
        <v>23</v>
      </c>
      <c r="B184" s="11" t="s">
        <v>26</v>
      </c>
      <c r="C184" s="12">
        <v>205</v>
      </c>
      <c r="D184" s="54" t="s">
        <v>497</v>
      </c>
      <c r="E184" s="34" t="s">
        <v>387</v>
      </c>
      <c r="F184" s="34" t="s">
        <v>426</v>
      </c>
      <c r="G184" s="34" t="s">
        <v>498</v>
      </c>
      <c r="H184" s="34"/>
      <c r="I184" s="29">
        <v>235</v>
      </c>
      <c r="J184" s="29"/>
      <c r="K184" s="34" t="s">
        <v>499</v>
      </c>
      <c r="L184" s="30">
        <v>1626</v>
      </c>
      <c r="M184" s="56">
        <f t="shared" ref="M184:M187" si="33">SUM(N184:O184)</f>
        <v>1626</v>
      </c>
      <c r="N184" s="60"/>
      <c r="O184" s="56">
        <v>1626</v>
      </c>
      <c r="P184" s="41">
        <f t="shared" si="15"/>
        <v>117.3</v>
      </c>
      <c r="Q184" s="41">
        <v>117.3</v>
      </c>
      <c r="R184" s="41"/>
      <c r="S184" s="61" t="s">
        <v>449</v>
      </c>
      <c r="T184" s="48"/>
      <c r="U184" s="13"/>
    </row>
    <row r="185" spans="1:21" ht="20.100000000000001" customHeight="1" x14ac:dyDescent="0.15">
      <c r="A185" s="45"/>
      <c r="B185" s="14"/>
      <c r="C185" s="15"/>
      <c r="D185" s="52"/>
      <c r="E185" s="16"/>
      <c r="F185" s="16"/>
      <c r="G185" s="16"/>
      <c r="H185" s="16"/>
      <c r="I185" s="16"/>
      <c r="J185" s="16"/>
      <c r="K185" s="33"/>
      <c r="L185" s="17"/>
      <c r="M185" s="56"/>
      <c r="N185" s="18"/>
      <c r="O185" s="39"/>
      <c r="P185" s="41">
        <f t="shared" si="15"/>
        <v>78.099999999999994</v>
      </c>
      <c r="Q185" s="37">
        <v>78.099999999999994</v>
      </c>
      <c r="R185" s="37"/>
      <c r="S185" s="19" t="s">
        <v>448</v>
      </c>
      <c r="T185" s="49"/>
      <c r="U185" s="20"/>
    </row>
    <row r="186" spans="1:21" ht="20.100000000000001" customHeight="1" x14ac:dyDescent="0.15">
      <c r="A186" s="45"/>
      <c r="B186" s="14"/>
      <c r="C186" s="15"/>
      <c r="D186" s="52"/>
      <c r="E186" s="16"/>
      <c r="F186" s="16"/>
      <c r="G186" s="16"/>
      <c r="H186" s="33"/>
      <c r="I186" s="16"/>
      <c r="J186" s="16"/>
      <c r="K186" s="33"/>
      <c r="L186" s="17"/>
      <c r="M186" s="56"/>
      <c r="N186" s="18"/>
      <c r="O186" s="39"/>
      <c r="P186" s="38">
        <f t="shared" si="15"/>
        <v>1430.6</v>
      </c>
      <c r="Q186" s="36"/>
      <c r="R186" s="36">
        <v>1430.6</v>
      </c>
      <c r="S186" s="19" t="s">
        <v>31</v>
      </c>
      <c r="T186" s="49"/>
      <c r="U186" s="20"/>
    </row>
    <row r="187" spans="1:21" ht="20.100000000000001" customHeight="1" x14ac:dyDescent="0.15">
      <c r="A187" s="45"/>
      <c r="B187" s="14"/>
      <c r="C187" s="15"/>
      <c r="D187" s="52"/>
      <c r="E187" s="16"/>
      <c r="F187" s="16"/>
      <c r="G187" s="16"/>
      <c r="H187" s="16"/>
      <c r="I187" s="16">
        <v>934</v>
      </c>
      <c r="J187" s="16"/>
      <c r="K187" s="33" t="s">
        <v>500</v>
      </c>
      <c r="L187" s="17">
        <v>3183</v>
      </c>
      <c r="M187" s="56">
        <f t="shared" si="33"/>
        <v>302</v>
      </c>
      <c r="N187" s="18"/>
      <c r="O187" s="39">
        <v>302</v>
      </c>
      <c r="P187" s="38">
        <f t="shared" si="15"/>
        <v>111.8</v>
      </c>
      <c r="Q187" s="36"/>
      <c r="R187" s="36">
        <v>111.8</v>
      </c>
      <c r="S187" s="19" t="s">
        <v>31</v>
      </c>
      <c r="T187" s="49"/>
      <c r="U187" s="20"/>
    </row>
    <row r="188" spans="1:21" ht="20.100000000000001" customHeight="1" thickBot="1" x14ac:dyDescent="0.2">
      <c r="A188" s="43"/>
      <c r="B188" s="24"/>
      <c r="C188" s="25"/>
      <c r="D188" s="53"/>
      <c r="E188" s="24"/>
      <c r="F188" s="24"/>
      <c r="G188" s="24"/>
      <c r="H188" s="24"/>
      <c r="I188" s="24"/>
      <c r="J188" s="24"/>
      <c r="K188" s="64">
        <f>COUNT(L184:L187)</f>
        <v>2</v>
      </c>
      <c r="L188" s="26" t="str">
        <f>K188&amp;"필지"</f>
        <v>2필지</v>
      </c>
      <c r="M188" s="35">
        <v>1945</v>
      </c>
      <c r="N188" s="27"/>
      <c r="O188" s="40">
        <v>1945</v>
      </c>
      <c r="P188" s="35">
        <f t="shared" si="15"/>
        <v>1737.7999999999997</v>
      </c>
      <c r="Q188" s="32">
        <f>SUM(Q184:Q187)</f>
        <v>195.39999999999998</v>
      </c>
      <c r="R188" s="28">
        <f>SUM(R184:R187)</f>
        <v>1542.3999999999999</v>
      </c>
      <c r="S188" s="63">
        <f>P188-M188</f>
        <v>-207.20000000000027</v>
      </c>
      <c r="T188" s="50" t="s">
        <v>501</v>
      </c>
      <c r="U188" s="31"/>
    </row>
    <row r="189" spans="1:21" ht="19.5" customHeight="1" x14ac:dyDescent="0.15">
      <c r="A189" s="44">
        <v>24</v>
      </c>
      <c r="B189" s="11" t="s">
        <v>26</v>
      </c>
      <c r="C189" s="12">
        <v>224</v>
      </c>
      <c r="D189" s="54" t="s">
        <v>502</v>
      </c>
      <c r="E189" s="34" t="s">
        <v>413</v>
      </c>
      <c r="F189" s="34" t="s">
        <v>503</v>
      </c>
      <c r="G189" s="54" t="s">
        <v>504</v>
      </c>
      <c r="H189" s="29"/>
      <c r="I189" s="29">
        <v>106</v>
      </c>
      <c r="J189" s="34"/>
      <c r="K189" s="34" t="s">
        <v>499</v>
      </c>
      <c r="L189" s="30">
        <v>3442</v>
      </c>
      <c r="M189" s="56">
        <f>SUM(N189:O189)</f>
        <v>125</v>
      </c>
      <c r="N189" s="60"/>
      <c r="O189" s="56">
        <v>125</v>
      </c>
      <c r="P189" s="41">
        <f t="shared" si="15"/>
        <v>0.6</v>
      </c>
      <c r="Q189" s="41">
        <v>0.6</v>
      </c>
      <c r="R189" s="41"/>
      <c r="S189" s="61" t="s">
        <v>505</v>
      </c>
      <c r="T189" s="48"/>
      <c r="U189" s="13"/>
    </row>
    <row r="190" spans="1:21" ht="19.5" customHeight="1" x14ac:dyDescent="0.15">
      <c r="A190" s="71"/>
      <c r="B190" s="72"/>
      <c r="C190" s="73"/>
      <c r="D190" s="54"/>
      <c r="E190" s="34"/>
      <c r="F190" s="34"/>
      <c r="G190" s="54"/>
      <c r="H190" s="29"/>
      <c r="I190" s="29"/>
      <c r="J190" s="34"/>
      <c r="K190" s="34"/>
      <c r="L190" s="30"/>
      <c r="M190" s="56"/>
      <c r="N190" s="60"/>
      <c r="O190" s="56"/>
      <c r="P190" s="38">
        <f t="shared" si="15"/>
        <v>122.6</v>
      </c>
      <c r="Q190" s="38"/>
      <c r="R190" s="38">
        <v>122.6</v>
      </c>
      <c r="S190" s="61" t="s">
        <v>31</v>
      </c>
      <c r="T190" s="74"/>
      <c r="U190" s="75"/>
    </row>
    <row r="191" spans="1:21" ht="20.100000000000001" customHeight="1" thickBot="1" x14ac:dyDescent="0.2">
      <c r="A191" s="43"/>
      <c r="B191" s="24"/>
      <c r="C191" s="25"/>
      <c r="D191" s="53"/>
      <c r="E191" s="24"/>
      <c r="F191" s="24"/>
      <c r="G191" s="24"/>
      <c r="H191" s="24"/>
      <c r="I191" s="24"/>
      <c r="J191" s="24"/>
      <c r="K191" s="64">
        <f>COUNT(L189:L190)</f>
        <v>1</v>
      </c>
      <c r="L191" s="26" t="str">
        <f>K191&amp;"필지"</f>
        <v>1필지</v>
      </c>
      <c r="M191" s="35">
        <f>SUM(M189:M190)</f>
        <v>125</v>
      </c>
      <c r="N191" s="27"/>
      <c r="O191" s="40">
        <f>SUM(O189:O190)</f>
        <v>125</v>
      </c>
      <c r="P191" s="35">
        <f>SUM(Q191:R191)</f>
        <v>123.19999999999999</v>
      </c>
      <c r="Q191" s="32">
        <f>SUM(Q189:Q190)</f>
        <v>0.6</v>
      </c>
      <c r="R191" s="28">
        <f>SUM(R189:R190)</f>
        <v>122.6</v>
      </c>
      <c r="S191" s="63">
        <f>P191-M191</f>
        <v>-1.8000000000000114</v>
      </c>
      <c r="T191" s="50" t="s">
        <v>506</v>
      </c>
      <c r="U191" s="31"/>
    </row>
    <row r="192" spans="1:21" ht="19.5" customHeight="1" x14ac:dyDescent="0.15">
      <c r="A192" s="44">
        <v>25</v>
      </c>
      <c r="B192" s="11" t="s">
        <v>26</v>
      </c>
      <c r="C192" s="12">
        <v>250</v>
      </c>
      <c r="D192" s="54" t="s">
        <v>507</v>
      </c>
      <c r="E192" s="34" t="s">
        <v>387</v>
      </c>
      <c r="F192" s="34" t="s">
        <v>404</v>
      </c>
      <c r="G192" s="54" t="s">
        <v>508</v>
      </c>
      <c r="H192" s="29"/>
      <c r="I192" s="29">
        <v>39</v>
      </c>
      <c r="J192" s="34">
        <v>8</v>
      </c>
      <c r="K192" s="34" t="s">
        <v>499</v>
      </c>
      <c r="L192" s="30">
        <v>3736</v>
      </c>
      <c r="M192" s="56">
        <f>SUM(N192:O192)</f>
        <v>1076</v>
      </c>
      <c r="N192" s="60"/>
      <c r="O192" s="56">
        <v>1076</v>
      </c>
      <c r="P192" s="41">
        <f t="shared" si="15"/>
        <v>222.4</v>
      </c>
      <c r="Q192" s="41">
        <v>222.4</v>
      </c>
      <c r="R192" s="41"/>
      <c r="S192" s="61" t="s">
        <v>509</v>
      </c>
      <c r="T192" s="48"/>
      <c r="U192" s="13"/>
    </row>
    <row r="193" spans="1:21" ht="20.100000000000001" customHeight="1" x14ac:dyDescent="0.15">
      <c r="A193" s="45"/>
      <c r="B193" s="14"/>
      <c r="C193" s="15"/>
      <c r="D193" s="52"/>
      <c r="E193" s="16"/>
      <c r="F193" s="16"/>
      <c r="G193" s="16"/>
      <c r="H193" s="16"/>
      <c r="I193" s="16"/>
      <c r="J193" s="16"/>
      <c r="K193" s="33"/>
      <c r="L193" s="17"/>
      <c r="M193" s="56"/>
      <c r="N193" s="18"/>
      <c r="O193" s="39"/>
      <c r="P193" s="38">
        <f t="shared" si="15"/>
        <v>853.6</v>
      </c>
      <c r="Q193" s="36"/>
      <c r="R193" s="36">
        <v>853.6</v>
      </c>
      <c r="S193" s="19" t="s">
        <v>475</v>
      </c>
      <c r="T193" s="49"/>
      <c r="U193" s="20"/>
    </row>
    <row r="194" spans="1:21" ht="20.100000000000001" customHeight="1" thickBot="1" x14ac:dyDescent="0.2">
      <c r="A194" s="43"/>
      <c r="B194" s="24"/>
      <c r="C194" s="25"/>
      <c r="D194" s="53"/>
      <c r="E194" s="24"/>
      <c r="F194" s="24"/>
      <c r="G194" s="24"/>
      <c r="H194" s="24"/>
      <c r="I194" s="24"/>
      <c r="J194" s="24"/>
      <c r="K194" s="64">
        <f>COUNT(L192:L193)</f>
        <v>1</v>
      </c>
      <c r="L194" s="26" t="str">
        <f>K194&amp;"필지"</f>
        <v>1필지</v>
      </c>
      <c r="M194" s="35">
        <f>SUM(M192:M193)</f>
        <v>1076</v>
      </c>
      <c r="N194" s="27"/>
      <c r="O194" s="40">
        <f>SUM(O192:O193)</f>
        <v>1076</v>
      </c>
      <c r="P194" s="35">
        <f t="shared" si="15"/>
        <v>1076</v>
      </c>
      <c r="Q194" s="32">
        <f>SUM(Q192:Q193)</f>
        <v>222.4</v>
      </c>
      <c r="R194" s="28">
        <f>SUM(R192:R193)</f>
        <v>853.6</v>
      </c>
      <c r="S194" s="63">
        <f>P194-M194</f>
        <v>0</v>
      </c>
      <c r="T194" s="50" t="s">
        <v>62</v>
      </c>
      <c r="U194" s="31"/>
    </row>
    <row r="195" spans="1:21" ht="19.5" customHeight="1" x14ac:dyDescent="0.15">
      <c r="A195" s="44">
        <v>26</v>
      </c>
      <c r="B195" s="11" t="s">
        <v>26</v>
      </c>
      <c r="C195" s="12">
        <v>327</v>
      </c>
      <c r="D195" s="54" t="s">
        <v>510</v>
      </c>
      <c r="E195" s="34" t="s">
        <v>413</v>
      </c>
      <c r="F195" s="34" t="s">
        <v>503</v>
      </c>
      <c r="G195" s="54" t="s">
        <v>504</v>
      </c>
      <c r="H195" s="29"/>
      <c r="I195" s="29">
        <v>202</v>
      </c>
      <c r="J195" s="34"/>
      <c r="K195" s="34" t="s">
        <v>35</v>
      </c>
      <c r="L195" s="30">
        <v>317</v>
      </c>
      <c r="M195" s="56">
        <f>SUM(N195:O195)</f>
        <v>317</v>
      </c>
      <c r="N195" s="60"/>
      <c r="O195" s="56">
        <v>317</v>
      </c>
      <c r="P195" s="38">
        <f>SUM(Q195:R195)</f>
        <v>317</v>
      </c>
      <c r="Q195" s="38"/>
      <c r="R195" s="38">
        <v>317</v>
      </c>
      <c r="S195" s="61" t="s">
        <v>31</v>
      </c>
      <c r="T195" s="48"/>
      <c r="U195" s="13"/>
    </row>
    <row r="196" spans="1:21" ht="19.5" customHeight="1" x14ac:dyDescent="0.15">
      <c r="A196" s="71"/>
      <c r="B196" s="72"/>
      <c r="C196" s="73"/>
      <c r="D196" s="54"/>
      <c r="E196" s="34"/>
      <c r="F196" s="34"/>
      <c r="G196" s="54"/>
      <c r="H196" s="29"/>
      <c r="I196" s="29">
        <v>203</v>
      </c>
      <c r="J196" s="34">
        <v>2</v>
      </c>
      <c r="K196" s="34" t="s">
        <v>35</v>
      </c>
      <c r="L196" s="30">
        <v>1620</v>
      </c>
      <c r="M196" s="56">
        <f t="shared" ref="M196:M203" si="34">SUM(N196:O196)</f>
        <v>1620</v>
      </c>
      <c r="N196" s="60"/>
      <c r="O196" s="56">
        <v>1620</v>
      </c>
      <c r="P196" s="41">
        <f t="shared" ref="P196:P205" si="35">SUM(Q196:R196)</f>
        <v>112.2</v>
      </c>
      <c r="Q196" s="41">
        <v>112.2</v>
      </c>
      <c r="R196" s="41"/>
      <c r="S196" s="61" t="s">
        <v>492</v>
      </c>
      <c r="T196" s="74"/>
      <c r="U196" s="75"/>
    </row>
    <row r="197" spans="1:21" ht="19.5" customHeight="1" x14ac:dyDescent="0.15">
      <c r="A197" s="71"/>
      <c r="B197" s="72"/>
      <c r="C197" s="73"/>
      <c r="D197" s="54"/>
      <c r="E197" s="34"/>
      <c r="F197" s="34"/>
      <c r="G197" s="54"/>
      <c r="H197" s="29"/>
      <c r="I197" s="29"/>
      <c r="J197" s="34"/>
      <c r="K197" s="34"/>
      <c r="L197" s="30"/>
      <c r="M197" s="56"/>
      <c r="N197" s="60"/>
      <c r="O197" s="56"/>
      <c r="P197" s="41">
        <f t="shared" si="35"/>
        <v>23.5</v>
      </c>
      <c r="Q197" s="41">
        <v>23.5</v>
      </c>
      <c r="R197" s="41"/>
      <c r="S197" s="61" t="s">
        <v>511</v>
      </c>
      <c r="T197" s="74"/>
      <c r="U197" s="75"/>
    </row>
    <row r="198" spans="1:21" ht="19.5" customHeight="1" x14ac:dyDescent="0.15">
      <c r="A198" s="71"/>
      <c r="B198" s="72"/>
      <c r="C198" s="73"/>
      <c r="D198" s="54"/>
      <c r="E198" s="34"/>
      <c r="F198" s="34"/>
      <c r="G198" s="54"/>
      <c r="H198" s="29"/>
      <c r="I198" s="29"/>
      <c r="J198" s="34"/>
      <c r="K198" s="34"/>
      <c r="L198" s="30"/>
      <c r="M198" s="56"/>
      <c r="N198" s="60"/>
      <c r="O198" s="56"/>
      <c r="P198" s="41">
        <f t="shared" si="35"/>
        <v>127</v>
      </c>
      <c r="Q198" s="41">
        <v>127</v>
      </c>
      <c r="R198" s="41"/>
      <c r="S198" s="61" t="s">
        <v>512</v>
      </c>
      <c r="T198" s="74"/>
      <c r="U198" s="75"/>
    </row>
    <row r="199" spans="1:21" ht="19.5" customHeight="1" x14ac:dyDescent="0.15">
      <c r="A199" s="71"/>
      <c r="B199" s="72"/>
      <c r="C199" s="73"/>
      <c r="D199" s="54"/>
      <c r="E199" s="34"/>
      <c r="F199" s="34"/>
      <c r="G199" s="54"/>
      <c r="H199" s="29"/>
      <c r="I199" s="29"/>
      <c r="J199" s="34"/>
      <c r="K199" s="34"/>
      <c r="L199" s="30"/>
      <c r="M199" s="56"/>
      <c r="N199" s="60"/>
      <c r="O199" s="56"/>
      <c r="P199" s="41">
        <f t="shared" si="35"/>
        <v>53.6</v>
      </c>
      <c r="Q199" s="41">
        <v>53.6</v>
      </c>
      <c r="R199" s="41"/>
      <c r="S199" s="61" t="s">
        <v>513</v>
      </c>
      <c r="T199" s="74"/>
      <c r="U199" s="75"/>
    </row>
    <row r="200" spans="1:21" ht="19.5" customHeight="1" x14ac:dyDescent="0.15">
      <c r="A200" s="71"/>
      <c r="B200" s="72"/>
      <c r="C200" s="73"/>
      <c r="D200" s="54"/>
      <c r="E200" s="34"/>
      <c r="F200" s="34"/>
      <c r="G200" s="54"/>
      <c r="H200" s="29"/>
      <c r="I200" s="29"/>
      <c r="J200" s="34"/>
      <c r="K200" s="34"/>
      <c r="L200" s="30"/>
      <c r="M200" s="56"/>
      <c r="N200" s="60"/>
      <c r="O200" s="56"/>
      <c r="P200" s="41">
        <f t="shared" si="35"/>
        <v>62.9</v>
      </c>
      <c r="Q200" s="41">
        <v>62.9</v>
      </c>
      <c r="R200" s="41"/>
      <c r="S200" s="61" t="s">
        <v>514</v>
      </c>
      <c r="T200" s="74"/>
      <c r="U200" s="75"/>
    </row>
    <row r="201" spans="1:21" ht="19.5" customHeight="1" x14ac:dyDescent="0.15">
      <c r="A201" s="71"/>
      <c r="B201" s="72"/>
      <c r="C201" s="73"/>
      <c r="D201" s="54"/>
      <c r="E201" s="34"/>
      <c r="F201" s="34"/>
      <c r="G201" s="54"/>
      <c r="H201" s="29"/>
      <c r="I201" s="29"/>
      <c r="J201" s="34"/>
      <c r="K201" s="34"/>
      <c r="L201" s="30"/>
      <c r="M201" s="56"/>
      <c r="N201" s="60"/>
      <c r="O201" s="56"/>
      <c r="P201" s="38">
        <f t="shared" si="35"/>
        <v>1240.8</v>
      </c>
      <c r="Q201" s="38"/>
      <c r="R201" s="38">
        <v>1240.8</v>
      </c>
      <c r="S201" s="61" t="s">
        <v>31</v>
      </c>
      <c r="T201" s="74"/>
      <c r="U201" s="75"/>
    </row>
    <row r="202" spans="1:21" ht="19.5" customHeight="1" x14ac:dyDescent="0.15">
      <c r="A202" s="71"/>
      <c r="B202" s="72"/>
      <c r="C202" s="73"/>
      <c r="D202" s="54"/>
      <c r="E202" s="34"/>
      <c r="F202" s="34"/>
      <c r="G202" s="54"/>
      <c r="H202" s="29"/>
      <c r="I202" s="29">
        <v>203</v>
      </c>
      <c r="J202" s="34">
        <v>6</v>
      </c>
      <c r="K202" s="34" t="s">
        <v>29</v>
      </c>
      <c r="L202" s="30">
        <v>255</v>
      </c>
      <c r="M202" s="56">
        <f t="shared" si="34"/>
        <v>255</v>
      </c>
      <c r="N202" s="60"/>
      <c r="O202" s="56">
        <v>255</v>
      </c>
      <c r="P202" s="38">
        <f t="shared" si="35"/>
        <v>255</v>
      </c>
      <c r="Q202" s="38"/>
      <c r="R202" s="38">
        <v>255</v>
      </c>
      <c r="S202" s="61" t="s">
        <v>31</v>
      </c>
      <c r="T202" s="74"/>
      <c r="U202" s="75"/>
    </row>
    <row r="203" spans="1:21" ht="19.5" customHeight="1" x14ac:dyDescent="0.15">
      <c r="A203" s="71"/>
      <c r="B203" s="72"/>
      <c r="C203" s="73"/>
      <c r="D203" s="54"/>
      <c r="E203" s="34"/>
      <c r="F203" s="34"/>
      <c r="G203" s="54"/>
      <c r="H203" s="29"/>
      <c r="I203" s="29">
        <v>204</v>
      </c>
      <c r="J203" s="34"/>
      <c r="K203" s="34" t="s">
        <v>34</v>
      </c>
      <c r="L203" s="30">
        <v>466</v>
      </c>
      <c r="M203" s="56">
        <f t="shared" si="34"/>
        <v>466</v>
      </c>
      <c r="N203" s="60"/>
      <c r="O203" s="56">
        <v>466</v>
      </c>
      <c r="P203" s="41">
        <f t="shared" si="35"/>
        <v>9.3000000000000007</v>
      </c>
      <c r="Q203" s="41">
        <v>9.3000000000000007</v>
      </c>
      <c r="R203" s="41"/>
      <c r="S203" s="61" t="s">
        <v>514</v>
      </c>
      <c r="T203" s="74"/>
      <c r="U203" s="75"/>
    </row>
    <row r="204" spans="1:21" ht="19.5" customHeight="1" x14ac:dyDescent="0.15">
      <c r="A204" s="71"/>
      <c r="B204" s="72"/>
      <c r="C204" s="73"/>
      <c r="D204" s="54"/>
      <c r="E204" s="34"/>
      <c r="F204" s="34"/>
      <c r="G204" s="54"/>
      <c r="H204" s="29"/>
      <c r="I204" s="29"/>
      <c r="J204" s="34"/>
      <c r="K204" s="34"/>
      <c r="L204" s="30"/>
      <c r="M204" s="56"/>
      <c r="N204" s="60"/>
      <c r="O204" s="56"/>
      <c r="P204" s="41">
        <f t="shared" si="35"/>
        <v>50.5</v>
      </c>
      <c r="Q204" s="41">
        <v>50.5</v>
      </c>
      <c r="R204" s="41"/>
      <c r="S204" s="61" t="s">
        <v>515</v>
      </c>
      <c r="T204" s="74"/>
      <c r="U204" s="75"/>
    </row>
    <row r="205" spans="1:21" ht="20.100000000000001" customHeight="1" x14ac:dyDescent="0.15">
      <c r="A205" s="45"/>
      <c r="B205" s="14"/>
      <c r="C205" s="15"/>
      <c r="D205" s="52"/>
      <c r="E205" s="16"/>
      <c r="F205" s="16"/>
      <c r="G205" s="16"/>
      <c r="H205" s="16"/>
      <c r="I205" s="16"/>
      <c r="J205" s="16"/>
      <c r="K205" s="33"/>
      <c r="L205" s="17"/>
      <c r="M205" s="56"/>
      <c r="N205" s="18"/>
      <c r="O205" s="39"/>
      <c r="P205" s="38">
        <f t="shared" si="35"/>
        <v>406.2</v>
      </c>
      <c r="Q205" s="36"/>
      <c r="R205" s="36">
        <v>406.2</v>
      </c>
      <c r="S205" s="19" t="s">
        <v>31</v>
      </c>
      <c r="T205" s="49"/>
      <c r="U205" s="20"/>
    </row>
    <row r="206" spans="1:21" ht="20.100000000000001" customHeight="1" thickBot="1" x14ac:dyDescent="0.2">
      <c r="A206" s="43"/>
      <c r="B206" s="24"/>
      <c r="C206" s="25"/>
      <c r="D206" s="53"/>
      <c r="E206" s="24"/>
      <c r="F206" s="24"/>
      <c r="G206" s="24"/>
      <c r="H206" s="24"/>
      <c r="I206" s="24"/>
      <c r="J206" s="24"/>
      <c r="K206" s="64">
        <f>COUNT(L195:L205)</f>
        <v>4</v>
      </c>
      <c r="L206" s="26" t="str">
        <f>K206&amp;"필지"</f>
        <v>4필지</v>
      </c>
      <c r="M206" s="35">
        <f>SUM(M195:M205)</f>
        <v>2658</v>
      </c>
      <c r="N206" s="27"/>
      <c r="O206" s="40">
        <f>SUM(O195:O205)</f>
        <v>2658</v>
      </c>
      <c r="P206" s="35">
        <f t="shared" si="15"/>
        <v>2658</v>
      </c>
      <c r="Q206" s="32">
        <f>SUM(Q195:Q205)</f>
        <v>439</v>
      </c>
      <c r="R206" s="28">
        <f>SUM(R195:R205)</f>
        <v>2219</v>
      </c>
      <c r="S206" s="63">
        <f>P206-M206</f>
        <v>0</v>
      </c>
      <c r="T206" s="50" t="s">
        <v>62</v>
      </c>
      <c r="U206" s="31"/>
    </row>
    <row r="207" spans="1:21" ht="19.5" customHeight="1" x14ac:dyDescent="0.15">
      <c r="A207" s="44">
        <v>27</v>
      </c>
      <c r="B207" s="11" t="s">
        <v>26</v>
      </c>
      <c r="C207" s="12">
        <v>328</v>
      </c>
      <c r="D207" s="54" t="s">
        <v>516</v>
      </c>
      <c r="E207" s="34" t="s">
        <v>387</v>
      </c>
      <c r="F207" s="34" t="s">
        <v>517</v>
      </c>
      <c r="G207" s="34" t="s">
        <v>518</v>
      </c>
      <c r="H207" s="29"/>
      <c r="I207" s="29">
        <v>190</v>
      </c>
      <c r="J207" s="29"/>
      <c r="K207" s="34" t="s">
        <v>491</v>
      </c>
      <c r="L207" s="30">
        <v>1974</v>
      </c>
      <c r="M207" s="56">
        <f t="shared" ref="M207:M208" si="36">SUM(N207:O207)</f>
        <v>1974</v>
      </c>
      <c r="N207" s="60"/>
      <c r="O207" s="56">
        <v>1974</v>
      </c>
      <c r="P207" s="38">
        <f t="shared" si="15"/>
        <v>1974</v>
      </c>
      <c r="Q207" s="38"/>
      <c r="R207" s="38">
        <v>1974</v>
      </c>
      <c r="S207" s="61" t="s">
        <v>475</v>
      </c>
      <c r="T207" s="48"/>
      <c r="U207" s="13"/>
    </row>
    <row r="208" spans="1:21" ht="20.100000000000001" customHeight="1" x14ac:dyDescent="0.15">
      <c r="A208" s="45"/>
      <c r="B208" s="14"/>
      <c r="C208" s="15"/>
      <c r="D208" s="52"/>
      <c r="E208" s="16"/>
      <c r="F208" s="16"/>
      <c r="G208" s="16"/>
      <c r="H208" s="16"/>
      <c r="I208" s="16">
        <v>192</v>
      </c>
      <c r="J208" s="16"/>
      <c r="K208" s="33" t="s">
        <v>491</v>
      </c>
      <c r="L208" s="17">
        <v>1157</v>
      </c>
      <c r="M208" s="56">
        <f t="shared" si="36"/>
        <v>1157</v>
      </c>
      <c r="N208" s="18"/>
      <c r="O208" s="39">
        <v>1157</v>
      </c>
      <c r="P208" s="41">
        <f t="shared" si="15"/>
        <v>143.19999999999999</v>
      </c>
      <c r="Q208" s="37">
        <v>143.19999999999999</v>
      </c>
      <c r="R208" s="37"/>
      <c r="S208" s="19" t="s">
        <v>493</v>
      </c>
      <c r="T208" s="49"/>
      <c r="U208" s="20"/>
    </row>
    <row r="209" spans="1:21" ht="20.100000000000001" customHeight="1" x14ac:dyDescent="0.15">
      <c r="A209" s="45"/>
      <c r="B209" s="14"/>
      <c r="C209" s="15"/>
      <c r="D209" s="52"/>
      <c r="E209" s="16"/>
      <c r="F209" s="16"/>
      <c r="G209" s="16"/>
      <c r="H209" s="16"/>
      <c r="I209" s="16"/>
      <c r="J209" s="16"/>
      <c r="K209" s="33"/>
      <c r="L209" s="17"/>
      <c r="M209" s="56"/>
      <c r="N209" s="18"/>
      <c r="O209" s="39"/>
      <c r="P209" s="38">
        <f t="shared" si="15"/>
        <v>1013.8</v>
      </c>
      <c r="Q209" s="36"/>
      <c r="R209" s="36">
        <v>1013.8</v>
      </c>
      <c r="S209" s="19" t="s">
        <v>475</v>
      </c>
      <c r="T209" s="49"/>
      <c r="U209" s="20"/>
    </row>
    <row r="210" spans="1:21" ht="20.100000000000001" customHeight="1" thickBot="1" x14ac:dyDescent="0.2">
      <c r="A210" s="43"/>
      <c r="B210" s="24"/>
      <c r="C210" s="25"/>
      <c r="D210" s="53"/>
      <c r="E210" s="24"/>
      <c r="F210" s="24"/>
      <c r="G210" s="24"/>
      <c r="H210" s="24"/>
      <c r="I210" s="24"/>
      <c r="J210" s="24"/>
      <c r="K210" s="64">
        <f>COUNT(L207:L209)</f>
        <v>2</v>
      </c>
      <c r="L210" s="26" t="str">
        <f>K210&amp;"필지"</f>
        <v>2필지</v>
      </c>
      <c r="M210" s="35">
        <f>SUM(M207:M209)</f>
        <v>3131</v>
      </c>
      <c r="N210" s="27"/>
      <c r="O210" s="40">
        <f>SUM(O207:O209)</f>
        <v>3131</v>
      </c>
      <c r="P210" s="35">
        <f t="shared" si="15"/>
        <v>3131</v>
      </c>
      <c r="Q210" s="32">
        <f>SUM(Q207:Q209)</f>
        <v>143.19999999999999</v>
      </c>
      <c r="R210" s="28">
        <f>SUM(R207:R209)</f>
        <v>2987.8</v>
      </c>
      <c r="S210" s="63">
        <f>P210-M210</f>
        <v>0</v>
      </c>
      <c r="T210" s="50" t="s">
        <v>62</v>
      </c>
      <c r="U210" s="31"/>
    </row>
    <row r="211" spans="1:21" ht="19.5" customHeight="1" x14ac:dyDescent="0.15">
      <c r="A211" s="44">
        <v>28</v>
      </c>
      <c r="B211" s="11" t="s">
        <v>26</v>
      </c>
      <c r="C211" s="12">
        <v>369</v>
      </c>
      <c r="D211" s="54" t="s">
        <v>520</v>
      </c>
      <c r="E211" s="34" t="s">
        <v>387</v>
      </c>
      <c r="F211" s="34" t="s">
        <v>404</v>
      </c>
      <c r="G211" s="54" t="s">
        <v>521</v>
      </c>
      <c r="H211" s="29"/>
      <c r="I211" s="29">
        <v>825</v>
      </c>
      <c r="J211" s="34"/>
      <c r="K211" s="34" t="s">
        <v>34</v>
      </c>
      <c r="L211" s="30">
        <v>375</v>
      </c>
      <c r="M211" s="56">
        <f>SUM(N211:O211)</f>
        <v>375</v>
      </c>
      <c r="N211" s="60"/>
      <c r="O211" s="56">
        <v>375</v>
      </c>
      <c r="P211" s="41">
        <f t="shared" ref="P211:P217" si="37">SUM(Q211:R211)</f>
        <v>85.9</v>
      </c>
      <c r="Q211" s="41">
        <v>85.9</v>
      </c>
      <c r="R211" s="41"/>
      <c r="S211" s="61" t="s">
        <v>519</v>
      </c>
      <c r="T211" s="48"/>
      <c r="U211" s="13"/>
    </row>
    <row r="212" spans="1:21" ht="20.100000000000001" customHeight="1" x14ac:dyDescent="0.15">
      <c r="A212" s="45"/>
      <c r="B212" s="14"/>
      <c r="C212" s="15"/>
      <c r="D212" s="52"/>
      <c r="E212" s="16"/>
      <c r="F212" s="16"/>
      <c r="G212" s="16"/>
      <c r="H212" s="16"/>
      <c r="I212" s="16"/>
      <c r="J212" s="16"/>
      <c r="K212" s="33"/>
      <c r="L212" s="17"/>
      <c r="M212" s="56"/>
      <c r="N212" s="18"/>
      <c r="O212" s="39"/>
      <c r="P212" s="38">
        <f t="shared" si="37"/>
        <v>289.10000000000002</v>
      </c>
      <c r="Q212" s="36"/>
      <c r="R212" s="36">
        <v>289.10000000000002</v>
      </c>
      <c r="S212" s="19" t="s">
        <v>31</v>
      </c>
      <c r="T212" s="49"/>
      <c r="U212" s="20"/>
    </row>
    <row r="213" spans="1:21" ht="20.100000000000001" customHeight="1" x14ac:dyDescent="0.15">
      <c r="A213" s="45"/>
      <c r="B213" s="14"/>
      <c r="C213" s="15"/>
      <c r="D213" s="52"/>
      <c r="E213" s="16"/>
      <c r="F213" s="16"/>
      <c r="G213" s="16"/>
      <c r="H213" s="16"/>
      <c r="I213" s="16">
        <v>831</v>
      </c>
      <c r="J213" s="16"/>
      <c r="K213" s="33" t="s">
        <v>477</v>
      </c>
      <c r="L213" s="17">
        <v>328</v>
      </c>
      <c r="M213" s="56">
        <f t="shared" ref="M213" si="38">SUM(N213:O213)</f>
        <v>173</v>
      </c>
      <c r="N213" s="18"/>
      <c r="O213" s="39">
        <v>173</v>
      </c>
      <c r="P213" s="38">
        <f t="shared" si="37"/>
        <v>176</v>
      </c>
      <c r="Q213" s="36"/>
      <c r="R213" s="36">
        <v>176</v>
      </c>
      <c r="S213" s="19" t="s">
        <v>31</v>
      </c>
      <c r="T213" s="49"/>
      <c r="U213" s="20"/>
    </row>
    <row r="214" spans="1:21" ht="20.100000000000001" customHeight="1" x14ac:dyDescent="0.15">
      <c r="A214" s="45"/>
      <c r="B214" s="14"/>
      <c r="C214" s="15"/>
      <c r="D214" s="52"/>
      <c r="E214" s="16"/>
      <c r="F214" s="16"/>
      <c r="G214" s="16"/>
      <c r="H214" s="16"/>
      <c r="I214" s="16">
        <v>831</v>
      </c>
      <c r="J214" s="16">
        <v>1</v>
      </c>
      <c r="K214" s="33" t="s">
        <v>477</v>
      </c>
      <c r="L214" s="17">
        <v>92</v>
      </c>
      <c r="M214" s="56"/>
      <c r="N214" s="18"/>
      <c r="O214" s="39"/>
      <c r="P214" s="38">
        <f t="shared" si="37"/>
        <v>58.5</v>
      </c>
      <c r="Q214" s="36"/>
      <c r="R214" s="36">
        <v>58.5</v>
      </c>
      <c r="S214" s="19" t="s">
        <v>31</v>
      </c>
      <c r="T214" s="49"/>
      <c r="U214" s="20"/>
    </row>
    <row r="215" spans="1:21" ht="20.100000000000001" customHeight="1" x14ac:dyDescent="0.15">
      <c r="A215" s="45"/>
      <c r="B215" s="14"/>
      <c r="C215" s="15"/>
      <c r="D215" s="52"/>
      <c r="E215" s="16"/>
      <c r="F215" s="16"/>
      <c r="G215" s="16"/>
      <c r="H215" s="16"/>
      <c r="I215" s="16">
        <v>1056</v>
      </c>
      <c r="J215" s="16"/>
      <c r="K215" s="33" t="s">
        <v>28</v>
      </c>
      <c r="L215" s="17">
        <v>278</v>
      </c>
      <c r="M215" s="56"/>
      <c r="N215" s="18"/>
      <c r="O215" s="39"/>
      <c r="P215" s="38">
        <f t="shared" si="37"/>
        <v>278</v>
      </c>
      <c r="Q215" s="36"/>
      <c r="R215" s="36">
        <v>278</v>
      </c>
      <c r="S215" s="19" t="s">
        <v>31</v>
      </c>
      <c r="T215" s="49"/>
      <c r="U215" s="20"/>
    </row>
    <row r="216" spans="1:21" ht="20.100000000000001" customHeight="1" thickBot="1" x14ac:dyDescent="0.2">
      <c r="A216" s="43"/>
      <c r="B216" s="24"/>
      <c r="C216" s="25"/>
      <c r="D216" s="53"/>
      <c r="E216" s="24"/>
      <c r="F216" s="24"/>
      <c r="G216" s="24"/>
      <c r="H216" s="24"/>
      <c r="I216" s="24"/>
      <c r="J216" s="24"/>
      <c r="K216" s="64">
        <f>COUNT(L211:L215)</f>
        <v>4</v>
      </c>
      <c r="L216" s="26" t="str">
        <f>K216&amp;"필지"</f>
        <v>4필지</v>
      </c>
      <c r="M216" s="35">
        <f>SUM(M211:M215)</f>
        <v>548</v>
      </c>
      <c r="N216" s="27"/>
      <c r="O216" s="40">
        <f>SUM(O211:O215)</f>
        <v>548</v>
      </c>
      <c r="P216" s="35">
        <f t="shared" si="37"/>
        <v>887.5</v>
      </c>
      <c r="Q216" s="32">
        <f>SUM(Q211:Q215)</f>
        <v>85.9</v>
      </c>
      <c r="R216" s="28">
        <f>SUM(R211:R215)</f>
        <v>801.6</v>
      </c>
      <c r="S216" s="63">
        <f>P216-M216</f>
        <v>339.5</v>
      </c>
      <c r="T216" s="50" t="s">
        <v>522</v>
      </c>
      <c r="U216" s="31"/>
    </row>
    <row r="217" spans="1:21" ht="19.5" customHeight="1" x14ac:dyDescent="0.15">
      <c r="A217" s="44">
        <v>29</v>
      </c>
      <c r="B217" s="11" t="s">
        <v>26</v>
      </c>
      <c r="C217" s="12">
        <v>406</v>
      </c>
      <c r="D217" s="54" t="s">
        <v>523</v>
      </c>
      <c r="E217" s="34" t="s">
        <v>413</v>
      </c>
      <c r="F217" s="34" t="s">
        <v>422</v>
      </c>
      <c r="G217" s="34" t="s">
        <v>524</v>
      </c>
      <c r="H217" s="29"/>
      <c r="I217" s="29">
        <v>212</v>
      </c>
      <c r="J217" s="29"/>
      <c r="K217" s="34" t="s">
        <v>499</v>
      </c>
      <c r="L217" s="30">
        <v>506</v>
      </c>
      <c r="M217" s="56">
        <f>SUM(N217:O217)</f>
        <v>506</v>
      </c>
      <c r="N217" s="60"/>
      <c r="O217" s="56">
        <v>506</v>
      </c>
      <c r="P217" s="41">
        <f t="shared" si="37"/>
        <v>506</v>
      </c>
      <c r="Q217" s="41">
        <v>506</v>
      </c>
      <c r="R217" s="41"/>
      <c r="S217" s="61" t="s">
        <v>525</v>
      </c>
      <c r="T217" s="48"/>
      <c r="U217" s="13"/>
    </row>
    <row r="218" spans="1:21" ht="20.100000000000001" customHeight="1" thickBot="1" x14ac:dyDescent="0.2">
      <c r="A218" s="43"/>
      <c r="B218" s="24"/>
      <c r="C218" s="25"/>
      <c r="D218" s="53"/>
      <c r="E218" s="24"/>
      <c r="F218" s="24"/>
      <c r="G218" s="24"/>
      <c r="H218" s="24"/>
      <c r="I218" s="24"/>
      <c r="J218" s="24"/>
      <c r="K218" s="64">
        <f>COUNT(L217:L217)</f>
        <v>1</v>
      </c>
      <c r="L218" s="26" t="str">
        <f>K218&amp;"필지"</f>
        <v>1필지</v>
      </c>
      <c r="M218" s="35">
        <f>SUM(M217:M217)</f>
        <v>506</v>
      </c>
      <c r="N218" s="27"/>
      <c r="O218" s="40">
        <f>SUM(O217:O217)</f>
        <v>506</v>
      </c>
      <c r="P218" s="35">
        <f>SUM(Q218:R218)</f>
        <v>506</v>
      </c>
      <c r="Q218" s="32">
        <f>SUM(Q217:Q217)</f>
        <v>506</v>
      </c>
      <c r="R218" s="32">
        <f>SUM(R217:R217)</f>
        <v>0</v>
      </c>
      <c r="S218" s="63"/>
      <c r="T218" s="50" t="s">
        <v>62</v>
      </c>
      <c r="U218" s="31"/>
    </row>
  </sheetData>
  <autoFilter ref="A5:U218"/>
  <mergeCells count="13">
    <mergeCell ref="S4:S5"/>
    <mergeCell ref="T4:T5"/>
    <mergeCell ref="U4:U5"/>
    <mergeCell ref="A2:U2"/>
    <mergeCell ref="A4:A5"/>
    <mergeCell ref="B4:C4"/>
    <mergeCell ref="D4:D5"/>
    <mergeCell ref="E4:G4"/>
    <mergeCell ref="H4:J4"/>
    <mergeCell ref="K4:K5"/>
    <mergeCell ref="L4:L5"/>
    <mergeCell ref="M4:O4"/>
    <mergeCell ref="P4:R4"/>
  </mergeCells>
  <phoneticPr fontId="3" type="noConversion"/>
  <pageMargins left="0.16" right="0.13" top="0.71" bottom="0.56000000000000005" header="0.51181102362204722" footer="0.46"/>
  <pageSetup paperSize="9" scale="64" fitToHeight="0" orientation="landscape" r:id="rId1"/>
  <headerFooter alignWithMargins="0">
    <oddHeader>&amp;R&amp;N -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6</vt:i4>
      </vt:variant>
    </vt:vector>
  </HeadingPairs>
  <TitlesOfParts>
    <vt:vector size="9" baseType="lpstr">
      <vt:lpstr>17년(예천군)</vt:lpstr>
      <vt:lpstr>17년(상주시)</vt:lpstr>
      <vt:lpstr>17년(포항시)</vt:lpstr>
      <vt:lpstr>'17년(상주시)'!Print_Area</vt:lpstr>
      <vt:lpstr>'17년(예천군)'!Print_Area</vt:lpstr>
      <vt:lpstr>'17년(포항시)'!Print_Area</vt:lpstr>
      <vt:lpstr>'17년(상주시)'!Print_Titles</vt:lpstr>
      <vt:lpstr>'17년(예천군)'!Print_Titles</vt:lpstr>
      <vt:lpstr>'17년(포항시)'!Print_Titles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2017-12-29T05:58:50Z</cp:lastPrinted>
  <dcterms:created xsi:type="dcterms:W3CDTF">2015-03-12T04:56:29Z</dcterms:created>
  <dcterms:modified xsi:type="dcterms:W3CDTF">2017-12-29T05:58:54Z</dcterms:modified>
</cp:coreProperties>
</file>