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0" yWindow="1515" windowWidth="15330" windowHeight="3930" tabRatio="604" firstSheet="1" activeTab="1"/>
  </bookViews>
  <sheets>
    <sheet name="000000" sheetId="22" state="veryHidden" r:id="rId1"/>
    <sheet name="토지" sheetId="47" r:id="rId2"/>
  </sheets>
  <definedNames>
    <definedName name="_2002보상__F4">#REF!</definedName>
    <definedName name="_xlnm.Print_Area" localSheetId="1">토지!$A$1:$Q$12</definedName>
    <definedName name="_xlnm.Print_Titles" localSheetId="1">토지!$1:$4</definedName>
  </definedNames>
  <calcPr calcId="145621"/>
</workbook>
</file>

<file path=xl/calcChain.xml><?xml version="1.0" encoding="utf-8"?>
<calcChain xmlns="http://schemas.openxmlformats.org/spreadsheetml/2006/main">
  <c r="Y6" i="47" l="1"/>
  <c r="X6" i="47"/>
  <c r="W6" i="47"/>
  <c r="V6" i="47"/>
  <c r="U6" i="47"/>
  <c r="T6" i="47"/>
  <c r="S6" i="47"/>
  <c r="R6" i="47"/>
  <c r="K8" i="47" l="1"/>
  <c r="L8" i="47" s="1"/>
  <c r="K6" i="47" l="1"/>
  <c r="L6" i="47" l="1"/>
  <c r="AA6" i="47" s="1"/>
  <c r="Z6" i="47"/>
  <c r="K5" i="47" l="1"/>
  <c r="K7" i="47"/>
  <c r="L7" i="47" s="1"/>
  <c r="H12" i="47" l="1"/>
  <c r="R5" i="47" l="1"/>
  <c r="S5" i="47"/>
  <c r="T5" i="47"/>
  <c r="U5" i="47"/>
  <c r="V5" i="47"/>
  <c r="W5" i="47"/>
  <c r="X5" i="47"/>
  <c r="Y5" i="47"/>
  <c r="R7" i="47"/>
  <c r="S7" i="47"/>
  <c r="T7" i="47"/>
  <c r="U7" i="47"/>
  <c r="V7" i="47"/>
  <c r="W7" i="47"/>
  <c r="X7" i="47"/>
  <c r="Y7" i="47"/>
  <c r="R12" i="47"/>
  <c r="S12" i="47"/>
  <c r="T12" i="47"/>
  <c r="U12" i="47"/>
  <c r="V12" i="47"/>
  <c r="W12" i="47"/>
  <c r="X12" i="47"/>
  <c r="Z12" i="47"/>
  <c r="Y12" i="47" l="1"/>
  <c r="Z5" i="47" l="1"/>
  <c r="Z7" i="47"/>
  <c r="AA7" i="47" l="1"/>
  <c r="L5" i="47"/>
  <c r="AA5" i="47" s="1"/>
  <c r="L12" i="47" l="1"/>
  <c r="AA12" i="47" s="1"/>
  <c r="R1" i="47"/>
  <c r="AE2" i="47"/>
  <c r="R2" i="47"/>
</calcChain>
</file>

<file path=xl/sharedStrings.xml><?xml version="1.0" encoding="utf-8"?>
<sst xmlns="http://schemas.openxmlformats.org/spreadsheetml/2006/main" count="87" uniqueCount="71">
  <si>
    <t>읍면</t>
  </si>
  <si>
    <t>소   재   지</t>
  </si>
  <si>
    <t>소   유   자</t>
  </si>
  <si>
    <t>리</t>
  </si>
  <si>
    <t>단  가</t>
  </si>
  <si>
    <t>금   액</t>
  </si>
  <si>
    <t>성   명</t>
  </si>
  <si>
    <t>감정단가(원)</t>
  </si>
  <si>
    <t>보상금결정액(원)</t>
  </si>
  <si>
    <t>지적</t>
    <phoneticPr fontId="14" type="noConversion"/>
  </si>
  <si>
    <t>비고</t>
    <phoneticPr fontId="13" type="noConversion"/>
  </si>
  <si>
    <t>소    재    지</t>
    <phoneticPr fontId="12" type="noConversion"/>
  </si>
  <si>
    <t>단  가</t>
    <phoneticPr fontId="12" type="noConversion"/>
  </si>
  <si>
    <t>금   액</t>
    <phoneticPr fontId="12" type="noConversion"/>
  </si>
  <si>
    <t>지 급 내 역</t>
    <phoneticPr fontId="12" type="noConversion"/>
  </si>
  <si>
    <t>소      유      자</t>
    <phoneticPr fontId="12" type="noConversion"/>
  </si>
  <si>
    <t>기 타 사 항</t>
    <phoneticPr fontId="12" type="noConversion"/>
  </si>
  <si>
    <t>대장상
지 번</t>
    <phoneticPr fontId="14" type="noConversion"/>
  </si>
  <si>
    <t>주        소</t>
    <phoneticPr fontId="13" type="noConversion"/>
  </si>
  <si>
    <t>읍면</t>
    <phoneticPr fontId="12" type="noConversion"/>
  </si>
  <si>
    <t>리</t>
    <phoneticPr fontId="12" type="noConversion"/>
  </si>
  <si>
    <t>월 일</t>
    <phoneticPr fontId="12" type="noConversion"/>
  </si>
  <si>
    <t>금    액</t>
    <phoneticPr fontId="12" type="noConversion"/>
  </si>
  <si>
    <t>주      소</t>
    <phoneticPr fontId="12" type="noConversion"/>
  </si>
  <si>
    <t>분 할
지 번</t>
    <phoneticPr fontId="14" type="noConversion"/>
  </si>
  <si>
    <t>일련
번호</t>
    <phoneticPr fontId="12" type="noConversion"/>
  </si>
  <si>
    <t>일련
번호</t>
    <phoneticPr fontId="13" type="noConversion"/>
  </si>
  <si>
    <t>성  명</t>
    <phoneticPr fontId="12" type="noConversion"/>
  </si>
  <si>
    <t>등기</t>
    <phoneticPr fontId="12" type="noConversion"/>
  </si>
  <si>
    <t>대지상
지  번</t>
    <phoneticPr fontId="12" type="noConversion"/>
  </si>
  <si>
    <t>지목</t>
    <phoneticPr fontId="12" type="noConversion"/>
  </si>
  <si>
    <t>편입
면적
(㎡)</t>
    <phoneticPr fontId="12" type="noConversion"/>
  </si>
  <si>
    <t>비고</t>
    <phoneticPr fontId="12" type="noConversion"/>
  </si>
  <si>
    <t>분 할
지 번</t>
    <phoneticPr fontId="12" type="noConversion"/>
  </si>
  <si>
    <t>확인</t>
    <phoneticPr fontId="12" type="noConversion"/>
  </si>
  <si>
    <t>㈜대화</t>
    <phoneticPr fontId="14" type="noConversion"/>
  </si>
  <si>
    <t>㈜태평양</t>
    <phoneticPr fontId="14" type="noConversion"/>
  </si>
  <si>
    <t>계</t>
    <phoneticPr fontId="14" type="noConversion"/>
  </si>
  <si>
    <t>예천</t>
    <phoneticPr fontId="14" type="noConversion"/>
  </si>
  <si>
    <t>○ 공사명 : 우계리 언덕숯불식당 옆 도시계획도로(소3-86) 개설공사</t>
    <phoneticPr fontId="14" type="noConversion"/>
  </si>
  <si>
    <t>우계</t>
    <phoneticPr fontId="14" type="noConversion"/>
  </si>
  <si>
    <t>우계</t>
    <phoneticPr fontId="14" type="noConversion"/>
  </si>
  <si>
    <t>592</t>
    <phoneticPr fontId="14" type="noConversion"/>
  </si>
  <si>
    <t>369-1</t>
    <phoneticPr fontId="14" type="noConversion"/>
  </si>
  <si>
    <t>369</t>
    <phoneticPr fontId="14" type="noConversion"/>
  </si>
  <si>
    <t>369-2</t>
    <phoneticPr fontId="14" type="noConversion"/>
  </si>
  <si>
    <t>367</t>
    <phoneticPr fontId="14" type="noConversion"/>
  </si>
  <si>
    <t>답</t>
    <phoneticPr fontId="14" type="noConversion"/>
  </si>
  <si>
    <t>답</t>
    <phoneticPr fontId="14" type="noConversion"/>
  </si>
  <si>
    <t>58392/214104
38928/214104
38928/214104
38928/214104
38928/214104</t>
    <phoneticPr fontId="14" type="noConversion"/>
  </si>
  <si>
    <t>토 지   조 서</t>
    <phoneticPr fontId="13" type="noConversion"/>
  </si>
  <si>
    <t>지목</t>
    <phoneticPr fontId="14" type="noConversion"/>
  </si>
  <si>
    <t>편입예정
면적(㎡)</t>
    <phoneticPr fontId="13" type="noConversion"/>
  </si>
  <si>
    <t>관 계 인</t>
    <phoneticPr fontId="14" type="noConversion"/>
  </si>
  <si>
    <t xml:space="preserve">예천군 지보면 지보로 162 </t>
    <phoneticPr fontId="14" type="noConversion"/>
  </si>
  <si>
    <t>예성신협(근저당, 지상권)</t>
    <phoneticPr fontId="14" type="noConversion"/>
  </si>
  <si>
    <t xml:space="preserve">서울시 중구 통일로 120(충정로1가) </t>
    <phoneticPr fontId="14" type="noConversion"/>
  </si>
  <si>
    <t>농협은행(근저당, 지상권)</t>
    <phoneticPr fontId="14" type="noConversion"/>
  </si>
  <si>
    <t>예천군 예천읍 동본리 ***</t>
    <phoneticPr fontId="14" type="noConversion"/>
  </si>
  <si>
    <t>예천군 예천읍 동본리 ***</t>
    <phoneticPr fontId="14" type="noConversion"/>
  </si>
  <si>
    <t>영주시 지천로 ***
경기도 용인시 기흥구 구성로 ***
영주시 지천로 ***
경기도 안양시 동안구 관악대로287번길  ***
부산시 동래구 충렬대로200번길 ***</t>
    <phoneticPr fontId="14" type="noConversion"/>
  </si>
  <si>
    <t>서울시 서초구 헌릉로8길 ***</t>
    <phoneticPr fontId="14" type="noConversion"/>
  </si>
  <si>
    <t>예천군 예천읍 효자로 ***</t>
    <phoneticPr fontId="14" type="noConversion"/>
  </si>
  <si>
    <t>부산시 수영구 수영로383번길 ***</t>
    <phoneticPr fontId="14" type="noConversion"/>
  </si>
  <si>
    <t>박창*</t>
    <phoneticPr fontId="14" type="noConversion"/>
  </si>
  <si>
    <t>박창*</t>
    <phoneticPr fontId="14" type="noConversion"/>
  </si>
  <si>
    <t>강을*
황경*
황경*
황순*
황인*</t>
    <phoneticPr fontId="14" type="noConversion"/>
  </si>
  <si>
    <t>황정*</t>
    <phoneticPr fontId="14" type="noConversion"/>
  </si>
  <si>
    <t>황은*</t>
    <phoneticPr fontId="14" type="noConversion"/>
  </si>
  <si>
    <t>이정*</t>
    <phoneticPr fontId="14" type="noConversion"/>
  </si>
  <si>
    <t>592-12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</si>
</sst>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76" formatCode="#,##0_);[Red]\(#,##0\)"/>
    <numFmt numFmtId="177" formatCode="&quot;₩&quot;#,##0;[Red]&quot;₩&quot;&quot;₩&quot;\-#,##0"/>
    <numFmt numFmtId="178" formatCode="&quot;₩&quot;#,##0.00;[Red]&quot;₩&quot;&quot;₩&quot;\-#,##0.00"/>
    <numFmt numFmtId="179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0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1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3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0.0_);[Red]\(0.0\)"/>
  </numFmts>
  <fonts count="22"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돋움"/>
      <family val="3"/>
      <charset val="129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8"/>
      <name val="돋움"/>
      <family val="3"/>
      <charset val="129"/>
    </font>
    <font>
      <sz val="8"/>
      <name val="바탕"/>
      <family val="1"/>
      <charset val="129"/>
    </font>
    <font>
      <sz val="14"/>
      <name val="순명조"/>
      <family val="1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8"/>
      <name val="굴림"/>
      <family val="3"/>
      <charset val="129"/>
    </font>
    <font>
      <sz val="9"/>
      <name val="굴림"/>
      <family val="3"/>
      <charset val="129"/>
    </font>
    <font>
      <b/>
      <sz val="10"/>
      <name val="굴림"/>
      <family val="3"/>
      <charset val="129"/>
    </font>
    <font>
      <sz val="10"/>
      <color indexed="22"/>
      <name val="굴림"/>
      <family val="3"/>
      <charset val="129"/>
    </font>
    <font>
      <b/>
      <sz val="9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7" fillId="2" borderId="3" applyNumberFormat="0" applyBorder="0" applyAlignment="0" applyProtection="0"/>
    <xf numFmtId="0" fontId="10" fillId="0" borderId="4"/>
    <xf numFmtId="0" fontId="1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5">
      <alignment horizontal="left"/>
    </xf>
    <xf numFmtId="181" fontId="1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177" fontId="5" fillId="0" borderId="0">
      <alignment vertical="center"/>
    </xf>
    <xf numFmtId="41" fontId="4" fillId="0" borderId="0" applyFont="0" applyFill="0" applyBorder="0" applyAlignment="0" applyProtection="0"/>
    <xf numFmtId="4" fontId="3" fillId="0" borderId="0">
      <protection locked="0"/>
    </xf>
    <xf numFmtId="182" fontId="1" fillId="0" borderId="0">
      <protection locked="0"/>
    </xf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180" fontId="1" fillId="0" borderId="0">
      <protection locked="0"/>
    </xf>
    <xf numFmtId="0" fontId="1" fillId="0" borderId="0"/>
    <xf numFmtId="0" fontId="3" fillId="0" borderId="6">
      <protection locked="0"/>
    </xf>
    <xf numFmtId="179" fontId="1" fillId="0" borderId="0">
      <protection locked="0"/>
    </xf>
    <xf numFmtId="183" fontId="1" fillId="0" borderId="0">
      <protection locked="0"/>
    </xf>
  </cellStyleXfs>
  <cellXfs count="117">
    <xf numFmtId="0" fontId="0" fillId="0" borderId="0" xfId="0"/>
    <xf numFmtId="176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vertical="center"/>
    </xf>
    <xf numFmtId="3" fontId="15" fillId="0" borderId="0" xfId="24" applyNumberFormat="1" applyFont="1" applyAlignment="1">
      <alignment horizontal="center" vertical="center"/>
    </xf>
    <xf numFmtId="49" fontId="15" fillId="0" borderId="0" xfId="24" applyNumberFormat="1" applyFont="1" applyAlignment="1">
      <alignment horizontal="center" vertical="center"/>
    </xf>
    <xf numFmtId="3" fontId="15" fillId="0" borderId="0" xfId="24" applyNumberFormat="1" applyFont="1" applyAlignment="1">
      <alignment vertical="center" shrinkToFit="1"/>
    </xf>
    <xf numFmtId="3" fontId="15" fillId="0" borderId="0" xfId="24" applyNumberFormat="1" applyFont="1" applyFill="1" applyAlignment="1">
      <alignment vertical="center"/>
    </xf>
    <xf numFmtId="0" fontId="16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shrinkToFit="1"/>
    </xf>
    <xf numFmtId="3" fontId="16" fillId="0" borderId="3" xfId="0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right" vertical="center" shrinkToFit="1"/>
    </xf>
    <xf numFmtId="3" fontId="16" fillId="0" borderId="3" xfId="24" applyNumberFormat="1" applyFont="1" applyBorder="1" applyAlignment="1">
      <alignment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horizontal="left" vertical="center"/>
    </xf>
    <xf numFmtId="0" fontId="16" fillId="0" borderId="3" xfId="0" applyFont="1" applyFill="1" applyBorder="1" applyAlignment="1">
      <alignment horizontal="center" vertical="center" shrinkToFit="1"/>
    </xf>
    <xf numFmtId="41" fontId="15" fillId="0" borderId="0" xfId="18" applyFont="1" applyAlignment="1">
      <alignment vertical="center"/>
    </xf>
    <xf numFmtId="3" fontId="16" fillId="0" borderId="0" xfId="24" applyNumberFormat="1" applyFont="1" applyAlignment="1">
      <alignment vertical="center"/>
    </xf>
    <xf numFmtId="49" fontId="16" fillId="0" borderId="3" xfId="24" quotePrefix="1" applyNumberFormat="1" applyFont="1" applyBorder="1" applyAlignment="1">
      <alignment horizontal="center" vertical="center" wrapText="1"/>
    </xf>
    <xf numFmtId="3" fontId="16" fillId="0" borderId="0" xfId="24" applyNumberFormat="1" applyFont="1" applyBorder="1" applyAlignment="1">
      <alignment vertical="center"/>
    </xf>
    <xf numFmtId="49" fontId="16" fillId="0" borderId="3" xfId="24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wrapText="1" shrinkToFit="1"/>
    </xf>
    <xf numFmtId="49" fontId="15" fillId="0" borderId="0" xfId="24" applyNumberFormat="1" applyFont="1" applyFill="1" applyAlignment="1">
      <alignment horizontal="center" vertical="center"/>
    </xf>
    <xf numFmtId="3" fontId="15" fillId="0" borderId="0" xfId="24" applyNumberFormat="1" applyFont="1" applyFill="1" applyAlignment="1">
      <alignment horizontal="center" vertical="center"/>
    </xf>
    <xf numFmtId="0" fontId="16" fillId="0" borderId="3" xfId="0" applyFont="1" applyBorder="1" applyAlignment="1">
      <alignment horizontal="center" vertical="center" wrapText="1" shrinkToFit="1"/>
    </xf>
    <xf numFmtId="49" fontId="16" fillId="0" borderId="3" xfId="24" applyNumberFormat="1" applyFont="1" applyBorder="1" applyAlignment="1">
      <alignment horizontal="center" vertical="center" wrapText="1"/>
    </xf>
    <xf numFmtId="41" fontId="16" fillId="0" borderId="3" xfId="0" applyNumberFormat="1" applyFont="1" applyBorder="1" applyAlignment="1">
      <alignment horizontal="center" vertical="center" shrinkToFit="1"/>
    </xf>
    <xf numFmtId="184" fontId="15" fillId="0" borderId="0" xfId="18" applyNumberFormat="1" applyFont="1" applyAlignment="1">
      <alignment vertical="center" shrinkToFit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0" xfId="24" applyNumberFormat="1" applyFont="1" applyAlignment="1">
      <alignment horizontal="center" vertical="center" shrinkToFit="1"/>
    </xf>
    <xf numFmtId="3" fontId="16" fillId="3" borderId="3" xfId="24" applyNumberFormat="1" applyFont="1" applyFill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3" fontId="18" fillId="0" borderId="0" xfId="24" applyNumberFormat="1" applyFont="1" applyAlignment="1">
      <alignment horizontal="left" vertical="center"/>
    </xf>
    <xf numFmtId="0" fontId="19" fillId="0" borderId="3" xfId="24" applyFont="1" applyBorder="1" applyAlignment="1">
      <alignment horizontal="center" vertical="center" wrapText="1"/>
    </xf>
    <xf numFmtId="0" fontId="19" fillId="0" borderId="3" xfId="0" applyFont="1" applyBorder="1" applyAlignment="1" applyProtection="1">
      <alignment horizontal="center" vertical="center" shrinkToFit="1"/>
      <protection locked="0" hidden="1"/>
    </xf>
    <xf numFmtId="49" fontId="19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9" fillId="0" borderId="3" xfId="18" applyFont="1" applyFill="1" applyBorder="1" applyAlignment="1" applyProtection="1">
      <alignment horizontal="center" vertical="center" shrinkToFit="1"/>
      <protection locked="0" hidden="1"/>
    </xf>
    <xf numFmtId="41" fontId="19" fillId="2" borderId="3" xfId="18" applyFont="1" applyFill="1" applyBorder="1" applyAlignment="1">
      <alignment horizontal="center" vertical="center" shrinkToFit="1"/>
    </xf>
    <xf numFmtId="3" fontId="19" fillId="0" borderId="3" xfId="24" applyNumberFormat="1" applyFont="1" applyBorder="1" applyAlignment="1">
      <alignment vertical="center" shrinkToFit="1"/>
    </xf>
    <xf numFmtId="3" fontId="19" fillId="0" borderId="3" xfId="24" applyNumberFormat="1" applyFont="1" applyFill="1" applyBorder="1" applyAlignment="1">
      <alignment vertical="center" shrinkToFit="1"/>
    </xf>
    <xf numFmtId="3" fontId="19" fillId="3" borderId="3" xfId="24" applyNumberFormat="1" applyFont="1" applyFill="1" applyBorder="1" applyAlignment="1">
      <alignment vertical="center" shrinkToFit="1"/>
    </xf>
    <xf numFmtId="3" fontId="19" fillId="0" borderId="0" xfId="24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 shrinkToFit="1"/>
    </xf>
    <xf numFmtId="3" fontId="19" fillId="0" borderId="0" xfId="24" applyNumberFormat="1" applyFont="1" applyAlignment="1">
      <alignment vertical="center"/>
    </xf>
    <xf numFmtId="49" fontId="21" fillId="0" borderId="3" xfId="24" applyNumberFormat="1" applyFont="1" applyBorder="1" applyAlignment="1">
      <alignment horizontal="center" vertical="center" shrinkToFit="1"/>
    </xf>
    <xf numFmtId="49" fontId="16" fillId="0" borderId="3" xfId="24" applyNumberFormat="1" applyFont="1" applyFill="1" applyBorder="1" applyAlignment="1">
      <alignment horizontal="center" vertical="center" shrinkToFit="1"/>
    </xf>
    <xf numFmtId="41" fontId="16" fillId="0" borderId="9" xfId="18" applyFont="1" applyFill="1" applyBorder="1" applyAlignment="1">
      <alignment horizontal="center" vertical="center" shrinkToFit="1"/>
    </xf>
    <xf numFmtId="0" fontId="19" fillId="0" borderId="3" xfId="0" applyFont="1" applyBorder="1" applyAlignment="1" applyProtection="1">
      <alignment horizontal="center" vertical="center" wrapText="1" shrinkToFit="1"/>
      <protection locked="0" hidden="1"/>
    </xf>
    <xf numFmtId="3" fontId="19" fillId="0" borderId="3" xfId="24" applyNumberFormat="1" applyFont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vertical="center" wrapText="1" shrinkToFit="1"/>
    </xf>
    <xf numFmtId="3" fontId="19" fillId="0" borderId="3" xfId="24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 applyProtection="1">
      <alignment horizontal="left" vertical="center" wrapText="1" shrinkToFit="1"/>
      <protection locked="0" hidden="1"/>
    </xf>
    <xf numFmtId="41" fontId="16" fillId="0" borderId="3" xfId="18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center" vertical="center" shrinkToFit="1"/>
    </xf>
    <xf numFmtId="3" fontId="16" fillId="0" borderId="0" xfId="24" applyNumberFormat="1" applyFont="1" applyFill="1" applyBorder="1" applyAlignment="1">
      <alignment vertical="center"/>
    </xf>
    <xf numFmtId="3" fontId="16" fillId="3" borderId="3" xfId="24" applyNumberFormat="1" applyFont="1" applyFill="1" applyBorder="1" applyAlignment="1">
      <alignment vertical="center" shrinkToFit="1"/>
    </xf>
    <xf numFmtId="3" fontId="16" fillId="0" borderId="3" xfId="24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 applyProtection="1">
      <alignment horizontal="center" vertical="center" shrinkToFit="1"/>
      <protection locked="0" hidden="1"/>
    </xf>
    <xf numFmtId="41" fontId="16" fillId="0" borderId="3" xfId="18" applyFont="1" applyFill="1" applyBorder="1" applyAlignment="1" applyProtection="1">
      <alignment horizontal="center" vertical="center" shrinkToFit="1"/>
      <protection locked="0" hidden="1"/>
    </xf>
    <xf numFmtId="176" fontId="16" fillId="0" borderId="3" xfId="18" applyNumberFormat="1" applyFont="1" applyFill="1" applyBorder="1" applyAlignment="1" applyProtection="1">
      <alignment horizontal="right" vertical="center" shrinkToFit="1"/>
      <protection locked="0" hidden="1"/>
    </xf>
    <xf numFmtId="3" fontId="16" fillId="0" borderId="3" xfId="24" applyNumberFormat="1" applyFont="1" applyFill="1" applyBorder="1" applyAlignment="1">
      <alignment vertical="center" shrinkToFit="1"/>
    </xf>
    <xf numFmtId="0" fontId="16" fillId="0" borderId="3" xfId="0" applyFont="1" applyFill="1" applyBorder="1" applyAlignment="1" applyProtection="1">
      <alignment horizontal="left" vertical="center" wrapText="1" shrinkToFit="1"/>
      <protection locked="0" hidden="1"/>
    </xf>
    <xf numFmtId="0" fontId="16" fillId="0" borderId="3" xfId="0" applyFont="1" applyFill="1" applyBorder="1" applyAlignment="1" applyProtection="1">
      <alignment horizontal="center" vertical="center" wrapText="1" shrinkToFit="1"/>
      <protection locked="0" hidden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3" fontId="18" fillId="0" borderId="3" xfId="24" applyNumberFormat="1" applyFont="1" applyBorder="1" applyAlignment="1">
      <alignment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49" fontId="16" fillId="0" borderId="0" xfId="24" applyNumberFormat="1" applyFont="1" applyBorder="1" applyAlignment="1">
      <alignment vertical="center"/>
    </xf>
    <xf numFmtId="3" fontId="18" fillId="0" borderId="3" xfId="24" applyNumberFormat="1" applyFont="1" applyFill="1" applyBorder="1" applyAlignment="1">
      <alignment vertical="center" wrapText="1" shrinkToFit="1"/>
    </xf>
    <xf numFmtId="3" fontId="16" fillId="0" borderId="3" xfId="0" applyNumberFormat="1" applyFont="1" applyFill="1" applyBorder="1" applyAlignment="1">
      <alignment horizontal="center" vertical="center" shrinkToFit="1"/>
    </xf>
    <xf numFmtId="41" fontId="16" fillId="0" borderId="3" xfId="0" applyNumberFormat="1" applyFont="1" applyFill="1" applyBorder="1" applyAlignment="1">
      <alignment horizontal="center" vertical="center" shrinkToFit="1"/>
    </xf>
    <xf numFmtId="184" fontId="16" fillId="0" borderId="3" xfId="18" applyNumberFormat="1" applyFont="1" applyFill="1" applyBorder="1" applyAlignment="1">
      <alignment horizontal="center" vertical="center" shrinkToFit="1"/>
    </xf>
    <xf numFmtId="41" fontId="16" fillId="0" borderId="3" xfId="18" applyFont="1" applyFill="1" applyBorder="1" applyAlignment="1">
      <alignment horizontal="center" vertical="center" shrinkToFit="1"/>
    </xf>
    <xf numFmtId="3" fontId="16" fillId="0" borderId="0" xfId="24" applyNumberFormat="1" applyFont="1" applyBorder="1" applyAlignment="1">
      <alignment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shrinkToFit="1"/>
    </xf>
    <xf numFmtId="0" fontId="16" fillId="0" borderId="3" xfId="24" applyFont="1" applyBorder="1" applyAlignment="1">
      <alignment horizontal="center" vertical="center" wrapText="1"/>
    </xf>
    <xf numFmtId="184" fontId="16" fillId="0" borderId="3" xfId="18" applyNumberFormat="1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49" fontId="16" fillId="0" borderId="0" xfId="24" applyNumberFormat="1" applyFont="1" applyBorder="1" applyAlignment="1">
      <alignment vertical="center" wrapText="1"/>
    </xf>
    <xf numFmtId="49" fontId="16" fillId="0" borderId="0" xfId="24" quotePrefix="1" applyNumberFormat="1" applyFont="1" applyBorder="1" applyAlignment="1">
      <alignment vertical="center"/>
    </xf>
    <xf numFmtId="49" fontId="16" fillId="0" borderId="0" xfId="24" applyNumberFormat="1" applyFont="1" applyBorder="1" applyAlignment="1">
      <alignment horizontal="center" vertical="center" wrapText="1"/>
    </xf>
    <xf numFmtId="3" fontId="16" fillId="0" borderId="13" xfId="24" applyNumberFormat="1" applyFont="1" applyBorder="1" applyAlignment="1">
      <alignment horizontal="center" vertical="center" shrinkToFit="1"/>
    </xf>
    <xf numFmtId="3" fontId="16" fillId="0" borderId="9" xfId="24" applyNumberFormat="1" applyFont="1" applyBorder="1" applyAlignment="1">
      <alignment horizontal="center" vertical="center" shrinkToFit="1"/>
    </xf>
    <xf numFmtId="3" fontId="16" fillId="0" borderId="3" xfId="24" applyNumberFormat="1" applyFont="1" applyBorder="1" applyAlignment="1">
      <alignment horizontal="center" vertical="center" shrinkToFit="1"/>
    </xf>
    <xf numFmtId="184" fontId="16" fillId="0" borderId="3" xfId="18" applyNumberFormat="1" applyFont="1" applyBorder="1" applyAlignment="1">
      <alignment horizontal="center" vertical="center" wrapText="1" shrinkToFit="1"/>
    </xf>
    <xf numFmtId="184" fontId="16" fillId="0" borderId="3" xfId="18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13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41" fontId="16" fillId="0" borderId="3" xfId="18" applyFont="1" applyBorder="1" applyAlignment="1">
      <alignment horizontal="center" vertical="center" shrinkToFit="1"/>
    </xf>
    <xf numFmtId="3" fontId="16" fillId="0" borderId="7" xfId="24" applyNumberFormat="1" applyFont="1" applyBorder="1" applyAlignment="1">
      <alignment horizontal="left"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3" fontId="17" fillId="0" borderId="0" xfId="24" applyNumberFormat="1" applyFont="1" applyBorder="1" applyAlignment="1">
      <alignment horizontal="center" vertical="center" wrapText="1"/>
    </xf>
    <xf numFmtId="3" fontId="16" fillId="0" borderId="3" xfId="24" applyNumberFormat="1" applyFont="1" applyBorder="1" applyAlignment="1">
      <alignment horizontal="center" vertical="center" wrapText="1"/>
    </xf>
    <xf numFmtId="0" fontId="16" fillId="0" borderId="3" xfId="24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horizontal="center" vertical="center" wrapText="1"/>
    </xf>
    <xf numFmtId="176" fontId="16" fillId="0" borderId="3" xfId="24" applyNumberFormat="1" applyFont="1" applyBorder="1" applyAlignment="1">
      <alignment vertical="center" wrapText="1"/>
    </xf>
    <xf numFmtId="41" fontId="16" fillId="0" borderId="13" xfId="18" applyFont="1" applyBorder="1" applyAlignment="1">
      <alignment horizontal="center" vertical="center" shrinkToFit="1"/>
    </xf>
    <xf numFmtId="41" fontId="16" fillId="0" borderId="9" xfId="18" applyFont="1" applyBorder="1" applyAlignment="1">
      <alignment horizontal="center" vertical="center" shrinkToFit="1"/>
    </xf>
    <xf numFmtId="3" fontId="16" fillId="0" borderId="7" xfId="0" applyNumberFormat="1" applyFont="1" applyBorder="1" applyAlignment="1">
      <alignment horizontal="right"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" fontId="16" fillId="0" borderId="12" xfId="24" applyNumberFormat="1" applyFont="1" applyBorder="1" applyAlignment="1">
      <alignment horizontal="center" vertical="center" shrinkToFit="1"/>
    </xf>
    <xf numFmtId="3" fontId="16" fillId="0" borderId="11" xfId="24" applyNumberFormat="1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</cellXfs>
  <cellStyles count="28">
    <cellStyle name="category" xfId="1"/>
    <cellStyle name="Grey" xfId="2"/>
    <cellStyle name="HEADER" xfId="3"/>
    <cellStyle name="Header1" xfId="4"/>
    <cellStyle name="Header2" xfId="5"/>
    <cellStyle name="Input [yellow]" xfId="6"/>
    <cellStyle name="Model" xfId="7"/>
    <cellStyle name="Normal - Style1" xfId="8"/>
    <cellStyle name="Percent [2]" xfId="9"/>
    <cellStyle name="subhead" xfId="10"/>
    <cellStyle name="UM" xfId="11"/>
    <cellStyle name="고정소숫점" xfId="12"/>
    <cellStyle name="고정출력1" xfId="13"/>
    <cellStyle name="고정출력2" xfId="14"/>
    <cellStyle name="날짜" xfId="15"/>
    <cellStyle name="달러" xfId="16"/>
    <cellStyle name="숫자(R)" xfId="17"/>
    <cellStyle name="쉼표 [0]" xfId="18" builtinId="6"/>
    <cellStyle name="자리수" xfId="19"/>
    <cellStyle name="자리수0" xfId="20"/>
    <cellStyle name="콤마 [0]_(type)총괄" xfId="21"/>
    <cellStyle name="콤마_(type)총괄" xfId="22"/>
    <cellStyle name="퍼센트" xfId="23"/>
    <cellStyle name="표준" xfId="0" builtinId="0"/>
    <cellStyle name="표준_2000보상금" xfId="24"/>
    <cellStyle name="합산" xfId="25"/>
    <cellStyle name="화폐기호" xfId="26"/>
    <cellStyle name="화폐기호0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GridLines="0" showRowColHeaders="0" showZeros="0" showOutlineSymbols="0" topLeftCell="B50690" zoomScaleNormal="55" zoomScaleSheetLayoutView="4" workbookViewId="0"/>
  </sheetViews>
  <sheetFormatPr defaultRowHeight="13.5"/>
  <sheetData/>
  <phoneticPr fontId="1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0"/>
  </sheetPr>
  <dimension ref="A1:AM129"/>
  <sheetViews>
    <sheetView showZeros="0" tabSelected="1" view="pageBreakPreview" zoomScaleNormal="100" zoomScaleSheetLayoutView="100" workbookViewId="0">
      <pane xSplit="7" ySplit="4" topLeftCell="H5" activePane="bottomRight" state="frozen"/>
      <selection activeCell="D19" sqref="D19"/>
      <selection pane="topRight" activeCell="D19" sqref="D19"/>
      <selection pane="bottomLeft" activeCell="D19" sqref="D19"/>
      <selection pane="bottomRight" activeCell="C7" sqref="C7"/>
    </sheetView>
  </sheetViews>
  <sheetFormatPr defaultColWidth="8" defaultRowHeight="20.100000000000001" customHeight="1"/>
  <cols>
    <col min="1" max="1" width="4.21875" style="2" customWidth="1"/>
    <col min="2" max="2" width="4.44140625" style="3" customWidth="1"/>
    <col min="3" max="3" width="4.88671875" style="3" customWidth="1"/>
    <col min="4" max="4" width="6" style="23" customWidth="1"/>
    <col min="5" max="5" width="6" style="3" customWidth="1"/>
    <col min="6" max="6" width="4.44140625" style="2" customWidth="1"/>
    <col min="7" max="7" width="6.44140625" style="15" customWidth="1"/>
    <col min="8" max="8" width="6.44140625" style="1" customWidth="1"/>
    <col min="9" max="10" width="7.21875" style="5" hidden="1" customWidth="1"/>
    <col min="11" max="11" width="7.21875" style="2" hidden="1" customWidth="1"/>
    <col min="12" max="12" width="9.6640625" style="6" hidden="1" customWidth="1"/>
    <col min="13" max="13" width="26" style="6" customWidth="1"/>
    <col min="14" max="14" width="6.5546875" style="23" customWidth="1"/>
    <col min="15" max="15" width="20.109375" style="32" customWidth="1"/>
    <col min="16" max="16" width="11.109375" style="29" customWidth="1"/>
    <col min="17" max="17" width="9.5546875" style="2" customWidth="1"/>
    <col min="18" max="18" width="3.77734375" style="2" hidden="1" customWidth="1"/>
    <col min="19" max="19" width="4.21875" style="2" hidden="1" customWidth="1"/>
    <col min="20" max="20" width="4.88671875" style="5" hidden="1" customWidth="1"/>
    <col min="21" max="21" width="6.77734375" style="5" hidden="1" customWidth="1"/>
    <col min="22" max="22" width="7.109375" style="5" hidden="1" customWidth="1"/>
    <col min="23" max="23" width="4.21875" style="5" hidden="1" customWidth="1"/>
    <col min="24" max="24" width="5.88671875" style="5" hidden="1" customWidth="1"/>
    <col min="25" max="25" width="5.77734375" style="27" hidden="1" customWidth="1"/>
    <col min="26" max="26" width="7.44140625" style="5" hidden="1" customWidth="1"/>
    <col min="27" max="27" width="10" style="5" hidden="1" customWidth="1"/>
    <col min="28" max="28" width="6.44140625" style="5" hidden="1" customWidth="1"/>
    <col min="29" max="29" width="9.6640625" style="5" hidden="1" customWidth="1"/>
    <col min="30" max="30" width="23.44140625" style="5" hidden="1" customWidth="1"/>
    <col min="31" max="31" width="8.44140625" style="5" hidden="1" customWidth="1"/>
    <col min="32" max="32" width="6.33203125" style="5" hidden="1" customWidth="1"/>
    <col min="33" max="33" width="5.5546875" style="5" hidden="1" customWidth="1"/>
    <col min="34" max="34" width="7" style="5" hidden="1" customWidth="1"/>
    <col min="35" max="35" width="8" style="2" customWidth="1"/>
    <col min="36" max="36" width="15.109375" style="2" customWidth="1"/>
    <col min="37" max="37" width="9.77734375" style="2" bestFit="1" customWidth="1"/>
    <col min="38" max="38" width="8" style="2"/>
    <col min="39" max="39" width="12.44140625" style="2" customWidth="1"/>
    <col min="40" max="16384" width="8" style="2"/>
  </cols>
  <sheetData>
    <row r="1" spans="1:39" ht="31.5" customHeight="1">
      <c r="A1" s="103" t="s">
        <v>50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1" t="str">
        <f>A1</f>
        <v>토 지   조 서</v>
      </c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</row>
    <row r="2" spans="1:39" s="18" customFormat="1" ht="16.5" customHeight="1">
      <c r="A2" s="100" t="s">
        <v>39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3" t="str">
        <f>A2</f>
        <v>○ 공사명 : 우계리 언덕숯불식당 옆 도시계획도로(소3-86) 개설공사</v>
      </c>
      <c r="S2" s="41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110">
        <f>M2</f>
        <v>0</v>
      </c>
      <c r="AF2" s="110"/>
      <c r="AG2" s="110"/>
      <c r="AH2" s="110"/>
    </row>
    <row r="3" spans="1:39" s="16" customFormat="1" ht="22.5" customHeight="1">
      <c r="A3" s="104" t="s">
        <v>26</v>
      </c>
      <c r="B3" s="93" t="s">
        <v>1</v>
      </c>
      <c r="C3" s="93"/>
      <c r="D3" s="93"/>
      <c r="E3" s="93"/>
      <c r="F3" s="91" t="s">
        <v>51</v>
      </c>
      <c r="G3" s="108" t="s">
        <v>9</v>
      </c>
      <c r="H3" s="106" t="s">
        <v>52</v>
      </c>
      <c r="I3" s="114" t="s">
        <v>7</v>
      </c>
      <c r="J3" s="115"/>
      <c r="K3" s="114" t="s">
        <v>8</v>
      </c>
      <c r="L3" s="115"/>
      <c r="M3" s="93" t="s">
        <v>2</v>
      </c>
      <c r="N3" s="93"/>
      <c r="O3" s="93" t="s">
        <v>53</v>
      </c>
      <c r="P3" s="93"/>
      <c r="Q3" s="93" t="s">
        <v>10</v>
      </c>
      <c r="R3" s="116" t="s">
        <v>25</v>
      </c>
      <c r="S3" s="111" t="s">
        <v>11</v>
      </c>
      <c r="T3" s="112"/>
      <c r="U3" s="112"/>
      <c r="V3" s="113"/>
      <c r="W3" s="96" t="s">
        <v>30</v>
      </c>
      <c r="X3" s="97" t="s">
        <v>9</v>
      </c>
      <c r="Y3" s="94" t="s">
        <v>31</v>
      </c>
      <c r="Z3" s="99" t="s">
        <v>12</v>
      </c>
      <c r="AA3" s="99" t="s">
        <v>13</v>
      </c>
      <c r="AB3" s="99" t="s">
        <v>14</v>
      </c>
      <c r="AC3" s="99"/>
      <c r="AD3" s="96" t="s">
        <v>15</v>
      </c>
      <c r="AE3" s="96"/>
      <c r="AF3" s="96" t="s">
        <v>16</v>
      </c>
      <c r="AG3" s="96"/>
      <c r="AH3" s="96" t="s">
        <v>32</v>
      </c>
    </row>
    <row r="4" spans="1:39" s="16" customFormat="1" ht="27" customHeight="1">
      <c r="A4" s="105"/>
      <c r="B4" s="12" t="s">
        <v>0</v>
      </c>
      <c r="C4" s="12" t="s">
        <v>3</v>
      </c>
      <c r="D4" s="21" t="s">
        <v>17</v>
      </c>
      <c r="E4" s="17" t="s">
        <v>24</v>
      </c>
      <c r="F4" s="92"/>
      <c r="G4" s="109"/>
      <c r="H4" s="107"/>
      <c r="I4" s="12" t="s">
        <v>35</v>
      </c>
      <c r="J4" s="12" t="s">
        <v>36</v>
      </c>
      <c r="K4" s="12" t="s">
        <v>4</v>
      </c>
      <c r="L4" s="30" t="s">
        <v>5</v>
      </c>
      <c r="M4" s="12" t="s">
        <v>18</v>
      </c>
      <c r="N4" s="12" t="s">
        <v>6</v>
      </c>
      <c r="O4" s="12" t="s">
        <v>18</v>
      </c>
      <c r="P4" s="12" t="s">
        <v>6</v>
      </c>
      <c r="Q4" s="93"/>
      <c r="R4" s="116"/>
      <c r="S4" s="7" t="s">
        <v>19</v>
      </c>
      <c r="T4" s="8" t="s">
        <v>20</v>
      </c>
      <c r="U4" s="24" t="s">
        <v>29</v>
      </c>
      <c r="V4" s="24" t="s">
        <v>33</v>
      </c>
      <c r="W4" s="96"/>
      <c r="X4" s="98"/>
      <c r="Y4" s="95"/>
      <c r="Z4" s="99"/>
      <c r="AA4" s="99"/>
      <c r="AB4" s="20" t="s">
        <v>21</v>
      </c>
      <c r="AC4" s="20" t="s">
        <v>22</v>
      </c>
      <c r="AD4" s="8" t="s">
        <v>23</v>
      </c>
      <c r="AE4" s="8" t="s">
        <v>27</v>
      </c>
      <c r="AF4" s="8" t="s">
        <v>34</v>
      </c>
      <c r="AG4" s="8" t="s">
        <v>28</v>
      </c>
      <c r="AH4" s="96"/>
    </row>
    <row r="5" spans="1:39" s="18" customFormat="1" ht="36" customHeight="1">
      <c r="A5" s="64">
        <v>1</v>
      </c>
      <c r="B5" s="56" t="s">
        <v>38</v>
      </c>
      <c r="C5" s="56" t="s">
        <v>40</v>
      </c>
      <c r="D5" s="45" t="s">
        <v>42</v>
      </c>
      <c r="E5" s="19"/>
      <c r="F5" s="19" t="s">
        <v>47</v>
      </c>
      <c r="G5" s="46">
        <v>3399</v>
      </c>
      <c r="H5" s="28">
        <v>233</v>
      </c>
      <c r="I5" s="11"/>
      <c r="J5" s="11"/>
      <c r="K5" s="11">
        <f t="shared" ref="K5" si="0">(I5+J5)/2</f>
        <v>0</v>
      </c>
      <c r="L5" s="55">
        <f t="shared" ref="L5" si="1">H5*K5</f>
        <v>0</v>
      </c>
      <c r="M5" s="61" t="s">
        <v>58</v>
      </c>
      <c r="N5" s="62" t="s">
        <v>64</v>
      </c>
      <c r="O5" s="61"/>
      <c r="P5" s="62"/>
      <c r="Q5" s="65"/>
      <c r="R5" s="9">
        <f t="shared" ref="R5:W6" si="2">A5</f>
        <v>1</v>
      </c>
      <c r="S5" s="9" t="str">
        <f t="shared" si="2"/>
        <v>예천</v>
      </c>
      <c r="T5" s="9" t="str">
        <f t="shared" si="2"/>
        <v>우계</v>
      </c>
      <c r="U5" s="9" t="str">
        <f t="shared" si="2"/>
        <v>592</v>
      </c>
      <c r="V5" s="9">
        <f t="shared" si="2"/>
        <v>0</v>
      </c>
      <c r="W5" s="9" t="str">
        <f t="shared" si="2"/>
        <v>답</v>
      </c>
      <c r="X5" s="26">
        <f t="shared" ref="X5:X12" si="3">G5</f>
        <v>3399</v>
      </c>
      <c r="Y5" s="66">
        <f t="shared" ref="Y5:Y12" si="4">H5</f>
        <v>233</v>
      </c>
      <c r="Z5" s="67">
        <f t="shared" ref="Z5:Z12" si="5">K5</f>
        <v>0</v>
      </c>
      <c r="AA5" s="67">
        <f t="shared" ref="AA5:AA12" si="6">L5</f>
        <v>0</v>
      </c>
      <c r="AB5" s="10"/>
      <c r="AC5" s="10"/>
      <c r="AD5" s="8"/>
      <c r="AE5" s="31"/>
      <c r="AF5" s="8"/>
      <c r="AG5" s="8"/>
      <c r="AH5" s="8"/>
      <c r="AI5" s="88"/>
      <c r="AJ5" s="75"/>
      <c r="AK5" s="69"/>
      <c r="AL5" s="69"/>
    </row>
    <row r="6" spans="1:39" s="18" customFormat="1" ht="36" customHeight="1">
      <c r="A6" s="68">
        <v>2</v>
      </c>
      <c r="B6" s="56" t="s">
        <v>38</v>
      </c>
      <c r="C6" s="56" t="s">
        <v>41</v>
      </c>
      <c r="D6" s="57" t="s">
        <v>70</v>
      </c>
      <c r="E6" s="57"/>
      <c r="F6" s="57" t="s">
        <v>48</v>
      </c>
      <c r="G6" s="58">
        <v>67</v>
      </c>
      <c r="H6" s="59">
        <v>1</v>
      </c>
      <c r="I6" s="11"/>
      <c r="J6" s="11"/>
      <c r="K6" s="11">
        <f t="shared" ref="K6" si="7">(I6+J6)/2</f>
        <v>0</v>
      </c>
      <c r="L6" s="55">
        <f t="shared" ref="L6" si="8">H6*K6</f>
        <v>0</v>
      </c>
      <c r="M6" s="61" t="s">
        <v>59</v>
      </c>
      <c r="N6" s="62" t="s">
        <v>65</v>
      </c>
      <c r="O6" s="61"/>
      <c r="P6" s="62"/>
      <c r="Q6" s="65"/>
      <c r="R6" s="9">
        <f t="shared" si="2"/>
        <v>2</v>
      </c>
      <c r="S6" s="9" t="str">
        <f t="shared" si="2"/>
        <v>예천</v>
      </c>
      <c r="T6" s="9" t="str">
        <f t="shared" si="2"/>
        <v>우계</v>
      </c>
      <c r="U6" s="9" t="str">
        <f t="shared" si="2"/>
        <v>592-12</v>
      </c>
      <c r="V6" s="9">
        <f t="shared" si="2"/>
        <v>0</v>
      </c>
      <c r="W6" s="9" t="str">
        <f t="shared" si="2"/>
        <v>답</v>
      </c>
      <c r="X6" s="26">
        <f t="shared" ref="X6" si="9">G6</f>
        <v>67</v>
      </c>
      <c r="Y6" s="85">
        <f t="shared" ref="Y6" si="10">H6</f>
        <v>1</v>
      </c>
      <c r="Z6" s="87">
        <f t="shared" ref="Z6" si="11">K6</f>
        <v>0</v>
      </c>
      <c r="AA6" s="87">
        <f t="shared" ref="AA6" si="12">L6</f>
        <v>0</v>
      </c>
      <c r="AB6" s="10"/>
      <c r="AC6" s="10"/>
      <c r="AD6" s="86"/>
      <c r="AE6" s="31"/>
      <c r="AF6" s="86"/>
      <c r="AG6" s="86"/>
      <c r="AH6" s="86"/>
      <c r="AI6" s="88"/>
      <c r="AJ6" s="75"/>
      <c r="AK6" s="69"/>
      <c r="AL6" s="69"/>
    </row>
    <row r="7" spans="1:39" s="18" customFormat="1" ht="86.25" customHeight="1">
      <c r="A7" s="79">
        <v>3</v>
      </c>
      <c r="B7" s="56" t="s">
        <v>38</v>
      </c>
      <c r="C7" s="56" t="s">
        <v>41</v>
      </c>
      <c r="D7" s="57" t="s">
        <v>43</v>
      </c>
      <c r="E7" s="57"/>
      <c r="F7" s="57" t="s">
        <v>48</v>
      </c>
      <c r="G7" s="58">
        <v>503</v>
      </c>
      <c r="H7" s="59">
        <v>58</v>
      </c>
      <c r="I7" s="11"/>
      <c r="J7" s="11"/>
      <c r="K7" s="11">
        <f>(I7+J7)/2</f>
        <v>0</v>
      </c>
      <c r="L7" s="55">
        <f>H7*K7</f>
        <v>0</v>
      </c>
      <c r="M7" s="61" t="s">
        <v>60</v>
      </c>
      <c r="N7" s="62" t="s">
        <v>66</v>
      </c>
      <c r="O7" s="61"/>
      <c r="P7" s="62"/>
      <c r="Q7" s="65" t="s">
        <v>49</v>
      </c>
      <c r="R7" s="9">
        <f t="shared" ref="R7:T7" si="13">A7</f>
        <v>3</v>
      </c>
      <c r="S7" s="9" t="str">
        <f t="shared" si="13"/>
        <v>예천</v>
      </c>
      <c r="T7" s="9" t="str">
        <f t="shared" si="13"/>
        <v>우계</v>
      </c>
      <c r="U7" s="9" t="str">
        <f t="shared" ref="U7:W7" si="14">D7</f>
        <v>369-1</v>
      </c>
      <c r="V7" s="9">
        <f t="shared" si="14"/>
        <v>0</v>
      </c>
      <c r="W7" s="9" t="str">
        <f t="shared" si="14"/>
        <v>답</v>
      </c>
      <c r="X7" s="26">
        <f>G7</f>
        <v>503</v>
      </c>
      <c r="Y7" s="66">
        <f>H7</f>
        <v>58</v>
      </c>
      <c r="Z7" s="67">
        <f>K7</f>
        <v>0</v>
      </c>
      <c r="AA7" s="67">
        <f>L7</f>
        <v>0</v>
      </c>
      <c r="AB7" s="10"/>
      <c r="AC7" s="10"/>
      <c r="AD7" s="63"/>
      <c r="AE7" s="31"/>
      <c r="AF7" s="63"/>
      <c r="AG7" s="63"/>
      <c r="AH7" s="63"/>
      <c r="AI7" s="88"/>
      <c r="AJ7" s="75"/>
      <c r="AK7" s="88"/>
      <c r="AL7" s="88"/>
      <c r="AM7" s="75"/>
    </row>
    <row r="8" spans="1:39" s="18" customFormat="1" ht="36" customHeight="1">
      <c r="A8" s="82">
        <v>4</v>
      </c>
      <c r="B8" s="56" t="s">
        <v>38</v>
      </c>
      <c r="C8" s="56" t="s">
        <v>41</v>
      </c>
      <c r="D8" s="57" t="s">
        <v>44</v>
      </c>
      <c r="E8" s="57"/>
      <c r="F8" s="19" t="s">
        <v>47</v>
      </c>
      <c r="G8" s="58">
        <v>3520</v>
      </c>
      <c r="H8" s="59">
        <v>391</v>
      </c>
      <c r="I8" s="11"/>
      <c r="J8" s="11"/>
      <c r="K8" s="11">
        <f>(I8+J8)/2</f>
        <v>0</v>
      </c>
      <c r="L8" s="55">
        <f>H8*K8</f>
        <v>0</v>
      </c>
      <c r="M8" s="61" t="s">
        <v>61</v>
      </c>
      <c r="N8" s="62" t="s">
        <v>67</v>
      </c>
      <c r="O8" s="61"/>
      <c r="P8" s="62"/>
      <c r="Q8" s="65"/>
      <c r="R8" s="9"/>
      <c r="S8" s="9"/>
      <c r="T8" s="9"/>
      <c r="U8" s="9"/>
      <c r="V8" s="9"/>
      <c r="W8" s="9"/>
      <c r="X8" s="26"/>
      <c r="Y8" s="76"/>
      <c r="Z8" s="78"/>
      <c r="AA8" s="78"/>
      <c r="AB8" s="10"/>
      <c r="AC8" s="10"/>
      <c r="AD8" s="77"/>
      <c r="AE8" s="31"/>
      <c r="AF8" s="77"/>
      <c r="AG8" s="77"/>
      <c r="AH8" s="77"/>
      <c r="AI8" s="88"/>
      <c r="AJ8" s="75"/>
      <c r="AK8" s="89"/>
      <c r="AL8" s="69"/>
    </row>
    <row r="9" spans="1:39" s="18" customFormat="1" ht="36" customHeight="1">
      <c r="A9" s="82">
        <v>5</v>
      </c>
      <c r="B9" s="56" t="s">
        <v>38</v>
      </c>
      <c r="C9" s="56" t="s">
        <v>41</v>
      </c>
      <c r="D9" s="57" t="s">
        <v>45</v>
      </c>
      <c r="E9" s="57"/>
      <c r="F9" s="57" t="s">
        <v>48</v>
      </c>
      <c r="G9" s="58">
        <v>2803</v>
      </c>
      <c r="H9" s="59">
        <v>140</v>
      </c>
      <c r="I9" s="11"/>
      <c r="J9" s="11"/>
      <c r="K9" s="11"/>
      <c r="L9" s="55"/>
      <c r="M9" s="61" t="s">
        <v>62</v>
      </c>
      <c r="N9" s="62" t="s">
        <v>68</v>
      </c>
      <c r="O9" s="61" t="s">
        <v>54</v>
      </c>
      <c r="P9" s="25" t="s">
        <v>55</v>
      </c>
      <c r="Q9" s="65"/>
      <c r="R9" s="9"/>
      <c r="S9" s="9"/>
      <c r="T9" s="9"/>
      <c r="U9" s="9"/>
      <c r="V9" s="9"/>
      <c r="W9" s="9"/>
      <c r="X9" s="26"/>
      <c r="Y9" s="83"/>
      <c r="Z9" s="84"/>
      <c r="AA9" s="84"/>
      <c r="AB9" s="10"/>
      <c r="AC9" s="10"/>
      <c r="AD9" s="81"/>
      <c r="AE9" s="31"/>
      <c r="AF9" s="81"/>
      <c r="AG9" s="81"/>
      <c r="AH9" s="81"/>
      <c r="AI9" s="88"/>
      <c r="AJ9" s="75"/>
      <c r="AK9" s="69"/>
      <c r="AL9" s="69"/>
    </row>
    <row r="10" spans="1:39" s="18" customFormat="1" ht="36" customHeight="1">
      <c r="A10" s="82">
        <v>6</v>
      </c>
      <c r="B10" s="56" t="s">
        <v>38</v>
      </c>
      <c r="C10" s="56" t="s">
        <v>41</v>
      </c>
      <c r="D10" s="57" t="s">
        <v>46</v>
      </c>
      <c r="E10" s="57"/>
      <c r="F10" s="57" t="s">
        <v>48</v>
      </c>
      <c r="G10" s="58">
        <v>1160</v>
      </c>
      <c r="H10" s="59">
        <v>25</v>
      </c>
      <c r="I10" s="11"/>
      <c r="J10" s="11"/>
      <c r="K10" s="11"/>
      <c r="L10" s="55"/>
      <c r="M10" s="61" t="s">
        <v>63</v>
      </c>
      <c r="N10" s="62" t="s">
        <v>69</v>
      </c>
      <c r="O10" s="61" t="s">
        <v>56</v>
      </c>
      <c r="P10" s="90" t="s">
        <v>57</v>
      </c>
      <c r="Q10" s="65"/>
      <c r="R10" s="9"/>
      <c r="S10" s="9"/>
      <c r="T10" s="9"/>
      <c r="U10" s="9"/>
      <c r="V10" s="9"/>
      <c r="W10" s="9"/>
      <c r="X10" s="26"/>
      <c r="Y10" s="83"/>
      <c r="Z10" s="84"/>
      <c r="AA10" s="84"/>
      <c r="AB10" s="10"/>
      <c r="AC10" s="10"/>
      <c r="AD10" s="81"/>
      <c r="AE10" s="31"/>
      <c r="AF10" s="81"/>
      <c r="AG10" s="81"/>
      <c r="AH10" s="81"/>
      <c r="AI10" s="88"/>
      <c r="AJ10" s="75"/>
      <c r="AK10" s="69"/>
      <c r="AL10" s="69"/>
    </row>
    <row r="11" spans="1:39" s="54" customFormat="1" ht="40.5" customHeight="1">
      <c r="A11" s="80"/>
      <c r="B11" s="56"/>
      <c r="C11" s="56"/>
      <c r="D11" s="57"/>
      <c r="E11" s="57"/>
      <c r="F11" s="57"/>
      <c r="G11" s="58"/>
      <c r="H11" s="59"/>
      <c r="I11" s="60"/>
      <c r="J11" s="60"/>
      <c r="K11" s="11"/>
      <c r="L11" s="55"/>
      <c r="M11" s="61"/>
      <c r="N11" s="62"/>
      <c r="O11" s="61"/>
      <c r="P11" s="62"/>
      <c r="Q11" s="70"/>
      <c r="R11" s="71"/>
      <c r="S11" s="71"/>
      <c r="T11" s="71"/>
      <c r="U11" s="71"/>
      <c r="V11" s="71"/>
      <c r="W11" s="71"/>
      <c r="X11" s="72"/>
      <c r="Y11" s="73"/>
      <c r="Z11" s="74"/>
      <c r="AA11" s="74"/>
      <c r="AB11" s="52"/>
      <c r="AC11" s="52"/>
      <c r="AD11" s="14"/>
      <c r="AE11" s="53"/>
      <c r="AF11" s="14"/>
      <c r="AG11" s="14"/>
      <c r="AH11" s="14"/>
      <c r="AI11" s="69"/>
    </row>
    <row r="12" spans="1:39" s="43" customFormat="1" ht="40.5" customHeight="1">
      <c r="A12" s="33" t="s">
        <v>37</v>
      </c>
      <c r="B12" s="34"/>
      <c r="C12" s="34"/>
      <c r="D12" s="35"/>
      <c r="E12" s="44"/>
      <c r="F12" s="44"/>
      <c r="G12" s="36"/>
      <c r="H12" s="37">
        <f>SUM(H5:H11)</f>
        <v>848</v>
      </c>
      <c r="I12" s="38"/>
      <c r="J12" s="38"/>
      <c r="K12" s="39"/>
      <c r="L12" s="40">
        <f>SUM(L5:L11)</f>
        <v>0</v>
      </c>
      <c r="M12" s="49"/>
      <c r="N12" s="50"/>
      <c r="O12" s="51"/>
      <c r="P12" s="47"/>
      <c r="Q12" s="48"/>
      <c r="R12" s="9" t="str">
        <f t="shared" ref="R12:W12" si="15">A12</f>
        <v>계</v>
      </c>
      <c r="S12" s="9">
        <f t="shared" si="15"/>
        <v>0</v>
      </c>
      <c r="T12" s="9">
        <f t="shared" si="15"/>
        <v>0</v>
      </c>
      <c r="U12" s="9">
        <f t="shared" si="15"/>
        <v>0</v>
      </c>
      <c r="V12" s="9">
        <f t="shared" si="15"/>
        <v>0</v>
      </c>
      <c r="W12" s="9">
        <f t="shared" si="15"/>
        <v>0</v>
      </c>
      <c r="X12" s="26">
        <f t="shared" si="3"/>
        <v>0</v>
      </c>
      <c r="Y12" s="66">
        <f t="shared" si="4"/>
        <v>848</v>
      </c>
      <c r="Z12" s="67">
        <f t="shared" si="5"/>
        <v>0</v>
      </c>
      <c r="AA12" s="67">
        <f t="shared" si="6"/>
        <v>0</v>
      </c>
      <c r="AB12" s="38"/>
      <c r="AC12" s="38"/>
      <c r="AD12" s="38"/>
      <c r="AE12" s="38"/>
      <c r="AF12" s="38"/>
      <c r="AG12" s="38"/>
      <c r="AH12" s="38"/>
    </row>
    <row r="13" spans="1:39" ht="20.100000000000001" customHeight="1">
      <c r="D13" s="22"/>
      <c r="E13" s="4"/>
    </row>
    <row r="14" spans="1:39" ht="20.100000000000001" customHeight="1">
      <c r="D14" s="22"/>
      <c r="E14" s="4"/>
    </row>
    <row r="15" spans="1:39" ht="20.100000000000001" customHeight="1">
      <c r="D15" s="22"/>
      <c r="E15" s="4"/>
    </row>
    <row r="16" spans="1:39" ht="20.100000000000001" customHeight="1">
      <c r="D16" s="22"/>
      <c r="E16" s="4"/>
    </row>
    <row r="17" spans="4:14" ht="20.100000000000001" customHeight="1">
      <c r="D17" s="22"/>
      <c r="E17" s="4"/>
    </row>
    <row r="18" spans="4:14" ht="20.100000000000001" customHeight="1">
      <c r="D18" s="22"/>
      <c r="E18" s="4"/>
    </row>
    <row r="19" spans="4:14" ht="20.100000000000001" customHeight="1">
      <c r="D19" s="22"/>
      <c r="E19" s="4"/>
    </row>
    <row r="20" spans="4:14" ht="20.100000000000001" customHeight="1">
      <c r="D20" s="22"/>
      <c r="E20" s="4"/>
    </row>
    <row r="21" spans="4:14" ht="20.100000000000001" customHeight="1">
      <c r="D21" s="22"/>
      <c r="E21" s="4"/>
    </row>
    <row r="22" spans="4:14" ht="20.100000000000001" customHeight="1">
      <c r="D22" s="22"/>
      <c r="E22" s="4"/>
      <c r="K22" s="5"/>
      <c r="L22" s="5"/>
      <c r="M22" s="5"/>
      <c r="N22" s="5"/>
    </row>
    <row r="23" spans="4:14" ht="20.100000000000001" customHeight="1">
      <c r="D23" s="22"/>
      <c r="E23" s="4"/>
      <c r="L23" s="2"/>
      <c r="M23" s="2"/>
      <c r="N23" s="2"/>
    </row>
    <row r="24" spans="4:14" ht="20.100000000000001" customHeight="1">
      <c r="D24" s="22"/>
      <c r="E24" s="4"/>
      <c r="L24" s="2"/>
      <c r="M24" s="2"/>
      <c r="N24" s="2"/>
    </row>
    <row r="25" spans="4:14" ht="20.100000000000001" customHeight="1">
      <c r="D25" s="22"/>
      <c r="E25" s="4"/>
      <c r="L25" s="2"/>
      <c r="M25" s="2"/>
      <c r="N25" s="2"/>
    </row>
    <row r="26" spans="4:14" ht="20.100000000000001" customHeight="1">
      <c r="D26" s="22"/>
      <c r="E26" s="4"/>
      <c r="L26" s="2"/>
      <c r="M26" s="2"/>
      <c r="N26" s="2"/>
    </row>
    <row r="27" spans="4:14" ht="20.100000000000001" customHeight="1">
      <c r="D27" s="22"/>
      <c r="E27" s="4"/>
    </row>
    <row r="28" spans="4:14" ht="20.100000000000001" customHeight="1">
      <c r="D28" s="22"/>
      <c r="E28" s="4"/>
    </row>
    <row r="29" spans="4:14" ht="20.100000000000001" customHeight="1">
      <c r="D29" s="22"/>
      <c r="E29" s="4"/>
    </row>
    <row r="30" spans="4:14" ht="20.100000000000001" customHeight="1">
      <c r="D30" s="22"/>
      <c r="E30" s="4"/>
    </row>
    <row r="31" spans="4:14" ht="20.100000000000001" customHeight="1">
      <c r="D31" s="22"/>
      <c r="E31" s="4"/>
    </row>
    <row r="32" spans="4:14" ht="20.100000000000001" customHeight="1">
      <c r="D32" s="22"/>
      <c r="E32" s="4"/>
    </row>
    <row r="33" spans="4:5" ht="20.100000000000001" customHeight="1">
      <c r="D33" s="22"/>
      <c r="E33" s="4"/>
    </row>
    <row r="34" spans="4:5" ht="20.100000000000001" customHeight="1">
      <c r="D34" s="22"/>
      <c r="E34" s="4"/>
    </row>
    <row r="35" spans="4:5" ht="20.100000000000001" customHeight="1">
      <c r="D35" s="22"/>
      <c r="E35" s="4"/>
    </row>
    <row r="36" spans="4:5" ht="20.100000000000001" customHeight="1">
      <c r="D36" s="22"/>
      <c r="E36" s="4"/>
    </row>
    <row r="37" spans="4:5" ht="20.100000000000001" customHeight="1">
      <c r="D37" s="22"/>
      <c r="E37" s="4"/>
    </row>
    <row r="38" spans="4:5" ht="20.100000000000001" customHeight="1">
      <c r="D38" s="22"/>
      <c r="E38" s="4"/>
    </row>
    <row r="39" spans="4:5" ht="20.100000000000001" customHeight="1">
      <c r="D39" s="22"/>
      <c r="E39" s="4"/>
    </row>
    <row r="40" spans="4:5" ht="20.100000000000001" customHeight="1">
      <c r="D40" s="22"/>
      <c r="E40" s="4"/>
    </row>
    <row r="41" spans="4:5" ht="20.100000000000001" customHeight="1">
      <c r="D41" s="22"/>
      <c r="E41" s="4"/>
    </row>
    <row r="42" spans="4:5" ht="20.100000000000001" customHeight="1">
      <c r="D42" s="22"/>
      <c r="E42" s="4"/>
    </row>
    <row r="43" spans="4:5" ht="20.100000000000001" customHeight="1">
      <c r="D43" s="22"/>
      <c r="E43" s="4"/>
    </row>
    <row r="44" spans="4:5" ht="20.100000000000001" customHeight="1">
      <c r="D44" s="22"/>
      <c r="E44" s="4"/>
    </row>
    <row r="45" spans="4:5" ht="20.100000000000001" customHeight="1">
      <c r="D45" s="22"/>
      <c r="E45" s="4"/>
    </row>
    <row r="46" spans="4:5" ht="20.100000000000001" customHeight="1">
      <c r="D46" s="22"/>
      <c r="E46" s="4"/>
    </row>
    <row r="47" spans="4:5" ht="20.100000000000001" customHeight="1">
      <c r="D47" s="22"/>
      <c r="E47" s="4"/>
    </row>
    <row r="48" spans="4:5" ht="20.100000000000001" customHeight="1">
      <c r="D48" s="22"/>
      <c r="E48" s="4"/>
    </row>
    <row r="49" spans="4:5" ht="20.100000000000001" customHeight="1">
      <c r="D49" s="22"/>
      <c r="E49" s="4"/>
    </row>
    <row r="50" spans="4:5" ht="20.100000000000001" customHeight="1">
      <c r="D50" s="22"/>
      <c r="E50" s="4"/>
    </row>
    <row r="51" spans="4:5" ht="20.100000000000001" customHeight="1">
      <c r="D51" s="22"/>
      <c r="E51" s="4"/>
    </row>
    <row r="52" spans="4:5" ht="20.100000000000001" customHeight="1">
      <c r="D52" s="22"/>
      <c r="E52" s="4"/>
    </row>
    <row r="53" spans="4:5" ht="20.100000000000001" customHeight="1">
      <c r="D53" s="22"/>
      <c r="E53" s="4"/>
    </row>
    <row r="54" spans="4:5" ht="20.100000000000001" customHeight="1">
      <c r="D54" s="22"/>
      <c r="E54" s="4"/>
    </row>
    <row r="55" spans="4:5" ht="20.100000000000001" customHeight="1">
      <c r="D55" s="22"/>
      <c r="E55" s="4"/>
    </row>
    <row r="56" spans="4:5" ht="20.100000000000001" customHeight="1">
      <c r="D56" s="22"/>
      <c r="E56" s="4"/>
    </row>
    <row r="57" spans="4:5" ht="20.100000000000001" customHeight="1">
      <c r="D57" s="22"/>
      <c r="E57" s="4"/>
    </row>
    <row r="58" spans="4:5" ht="20.100000000000001" customHeight="1">
      <c r="D58" s="22"/>
      <c r="E58" s="4"/>
    </row>
    <row r="59" spans="4:5" ht="20.100000000000001" customHeight="1">
      <c r="D59" s="22"/>
      <c r="E59" s="4"/>
    </row>
    <row r="60" spans="4:5" ht="20.100000000000001" customHeight="1">
      <c r="D60" s="22"/>
      <c r="E60" s="4"/>
    </row>
    <row r="61" spans="4:5" ht="20.100000000000001" customHeight="1">
      <c r="D61" s="22"/>
      <c r="E61" s="4"/>
    </row>
    <row r="62" spans="4:5" ht="20.100000000000001" customHeight="1">
      <c r="D62" s="22"/>
      <c r="E62" s="4"/>
    </row>
    <row r="63" spans="4:5" ht="20.100000000000001" customHeight="1">
      <c r="D63" s="22"/>
      <c r="E63" s="4"/>
    </row>
    <row r="64" spans="4:5" ht="20.100000000000001" customHeight="1">
      <c r="D64" s="22"/>
      <c r="E64" s="4"/>
    </row>
    <row r="65" spans="4:5" ht="20.100000000000001" customHeight="1">
      <c r="D65" s="22"/>
      <c r="E65" s="4"/>
    </row>
    <row r="66" spans="4:5" ht="20.100000000000001" customHeight="1">
      <c r="D66" s="22"/>
      <c r="E66" s="4"/>
    </row>
    <row r="67" spans="4:5" ht="20.100000000000001" customHeight="1">
      <c r="D67" s="22"/>
      <c r="E67" s="4"/>
    </row>
    <row r="68" spans="4:5" ht="20.100000000000001" customHeight="1">
      <c r="D68" s="22"/>
      <c r="E68" s="4"/>
    </row>
    <row r="69" spans="4:5" ht="20.100000000000001" customHeight="1">
      <c r="D69" s="22"/>
      <c r="E69" s="4"/>
    </row>
    <row r="70" spans="4:5" ht="20.100000000000001" customHeight="1">
      <c r="D70" s="22"/>
      <c r="E70" s="4"/>
    </row>
    <row r="71" spans="4:5" ht="20.100000000000001" customHeight="1">
      <c r="D71" s="22"/>
      <c r="E71" s="4"/>
    </row>
    <row r="72" spans="4:5" ht="20.100000000000001" customHeight="1">
      <c r="D72" s="22"/>
      <c r="E72" s="4"/>
    </row>
    <row r="73" spans="4:5" ht="20.100000000000001" customHeight="1">
      <c r="D73" s="22"/>
      <c r="E73" s="4"/>
    </row>
    <row r="74" spans="4:5" ht="20.100000000000001" customHeight="1">
      <c r="D74" s="22"/>
      <c r="E74" s="4"/>
    </row>
    <row r="75" spans="4:5" ht="20.100000000000001" customHeight="1">
      <c r="D75" s="22"/>
      <c r="E75" s="4"/>
    </row>
    <row r="76" spans="4:5" ht="20.100000000000001" customHeight="1">
      <c r="D76" s="22"/>
      <c r="E76" s="4"/>
    </row>
    <row r="77" spans="4:5" ht="20.100000000000001" customHeight="1">
      <c r="D77" s="22"/>
      <c r="E77" s="4"/>
    </row>
    <row r="78" spans="4:5" ht="20.100000000000001" customHeight="1">
      <c r="D78" s="22"/>
      <c r="E78" s="4"/>
    </row>
    <row r="79" spans="4:5" ht="20.100000000000001" customHeight="1">
      <c r="D79" s="22"/>
      <c r="E79" s="4"/>
    </row>
    <row r="80" spans="4:5" ht="20.100000000000001" customHeight="1">
      <c r="D80" s="22"/>
      <c r="E80" s="4"/>
    </row>
    <row r="81" spans="4:5" ht="20.100000000000001" customHeight="1">
      <c r="D81" s="22"/>
      <c r="E81" s="4"/>
    </row>
    <row r="82" spans="4:5" ht="20.100000000000001" customHeight="1">
      <c r="D82" s="22"/>
      <c r="E82" s="4"/>
    </row>
    <row r="83" spans="4:5" ht="20.100000000000001" customHeight="1">
      <c r="D83" s="22"/>
      <c r="E83" s="4"/>
    </row>
    <row r="84" spans="4:5" ht="20.100000000000001" customHeight="1">
      <c r="D84" s="22"/>
      <c r="E84" s="4"/>
    </row>
    <row r="85" spans="4:5" ht="20.100000000000001" customHeight="1">
      <c r="D85" s="22"/>
      <c r="E85" s="4"/>
    </row>
    <row r="86" spans="4:5" ht="20.100000000000001" customHeight="1">
      <c r="D86" s="22"/>
      <c r="E86" s="4"/>
    </row>
    <row r="87" spans="4:5" ht="20.100000000000001" customHeight="1">
      <c r="D87" s="22"/>
      <c r="E87" s="4"/>
    </row>
    <row r="88" spans="4:5" ht="20.100000000000001" customHeight="1">
      <c r="D88" s="22"/>
      <c r="E88" s="4"/>
    </row>
    <row r="89" spans="4:5" ht="20.100000000000001" customHeight="1">
      <c r="D89" s="22"/>
      <c r="E89" s="4"/>
    </row>
    <row r="90" spans="4:5" ht="20.100000000000001" customHeight="1">
      <c r="D90" s="22"/>
      <c r="E90" s="4"/>
    </row>
    <row r="91" spans="4:5" ht="20.100000000000001" customHeight="1">
      <c r="D91" s="22"/>
      <c r="E91" s="4"/>
    </row>
    <row r="92" spans="4:5" ht="20.100000000000001" customHeight="1">
      <c r="D92" s="22"/>
      <c r="E92" s="4"/>
    </row>
    <row r="93" spans="4:5" ht="20.100000000000001" customHeight="1">
      <c r="D93" s="22"/>
      <c r="E93" s="4"/>
    </row>
    <row r="94" spans="4:5" ht="20.100000000000001" customHeight="1">
      <c r="D94" s="22"/>
      <c r="E94" s="4"/>
    </row>
    <row r="95" spans="4:5" ht="20.100000000000001" customHeight="1">
      <c r="D95" s="22"/>
      <c r="E95" s="4"/>
    </row>
    <row r="96" spans="4:5" ht="20.100000000000001" customHeight="1">
      <c r="D96" s="22"/>
      <c r="E96" s="4"/>
    </row>
    <row r="97" spans="4:5" ht="20.100000000000001" customHeight="1">
      <c r="D97" s="22"/>
      <c r="E97" s="4"/>
    </row>
    <row r="98" spans="4:5" ht="20.100000000000001" customHeight="1">
      <c r="D98" s="22"/>
      <c r="E98" s="4"/>
    </row>
    <row r="99" spans="4:5" ht="20.100000000000001" customHeight="1">
      <c r="D99" s="22"/>
      <c r="E99" s="4"/>
    </row>
    <row r="100" spans="4:5" ht="20.100000000000001" customHeight="1">
      <c r="D100" s="22"/>
      <c r="E100" s="4"/>
    </row>
    <row r="101" spans="4:5" ht="20.100000000000001" customHeight="1">
      <c r="D101" s="22"/>
      <c r="E101" s="4"/>
    </row>
    <row r="102" spans="4:5" ht="20.100000000000001" customHeight="1">
      <c r="D102" s="22"/>
      <c r="E102" s="4"/>
    </row>
    <row r="103" spans="4:5" ht="20.100000000000001" customHeight="1">
      <c r="D103" s="22"/>
      <c r="E103" s="4"/>
    </row>
    <row r="104" spans="4:5" ht="20.100000000000001" customHeight="1">
      <c r="D104" s="22"/>
      <c r="E104" s="4"/>
    </row>
    <row r="105" spans="4:5" ht="20.100000000000001" customHeight="1">
      <c r="D105" s="22"/>
      <c r="E105" s="4"/>
    </row>
    <row r="106" spans="4:5" ht="20.100000000000001" customHeight="1">
      <c r="D106" s="22"/>
      <c r="E106" s="4"/>
    </row>
    <row r="107" spans="4:5" ht="20.100000000000001" customHeight="1">
      <c r="D107" s="22"/>
      <c r="E107" s="4"/>
    </row>
    <row r="108" spans="4:5" ht="20.100000000000001" customHeight="1">
      <c r="D108" s="22"/>
      <c r="E108" s="4"/>
    </row>
    <row r="109" spans="4:5" ht="20.100000000000001" customHeight="1">
      <c r="D109" s="22"/>
      <c r="E109" s="4"/>
    </row>
    <row r="110" spans="4:5" ht="20.100000000000001" customHeight="1">
      <c r="D110" s="22"/>
      <c r="E110" s="4"/>
    </row>
    <row r="111" spans="4:5" ht="20.100000000000001" customHeight="1">
      <c r="D111" s="22"/>
      <c r="E111" s="4"/>
    </row>
    <row r="112" spans="4:5" ht="20.100000000000001" customHeight="1">
      <c r="D112" s="22"/>
      <c r="E112" s="4"/>
    </row>
    <row r="113" spans="4:5" ht="20.100000000000001" customHeight="1">
      <c r="D113" s="22"/>
      <c r="E113" s="4"/>
    </row>
    <row r="114" spans="4:5" ht="20.100000000000001" customHeight="1">
      <c r="D114" s="22"/>
      <c r="E114" s="4"/>
    </row>
    <row r="115" spans="4:5" ht="20.100000000000001" customHeight="1">
      <c r="D115" s="22"/>
      <c r="E115" s="4"/>
    </row>
    <row r="116" spans="4:5" ht="20.100000000000001" customHeight="1">
      <c r="D116" s="22"/>
      <c r="E116" s="4"/>
    </row>
    <row r="117" spans="4:5" ht="20.100000000000001" customHeight="1">
      <c r="D117" s="22"/>
      <c r="E117" s="4"/>
    </row>
    <row r="118" spans="4:5" ht="20.100000000000001" customHeight="1">
      <c r="D118" s="22"/>
      <c r="E118" s="4"/>
    </row>
    <row r="119" spans="4:5" ht="20.100000000000001" customHeight="1">
      <c r="D119" s="22"/>
      <c r="E119" s="4"/>
    </row>
    <row r="120" spans="4:5" ht="20.100000000000001" customHeight="1">
      <c r="D120" s="22"/>
      <c r="E120" s="4"/>
    </row>
    <row r="121" spans="4:5" ht="20.100000000000001" customHeight="1">
      <c r="D121" s="22"/>
      <c r="E121" s="4"/>
    </row>
    <row r="122" spans="4:5" ht="20.100000000000001" customHeight="1">
      <c r="D122" s="22"/>
      <c r="E122" s="4"/>
    </row>
    <row r="123" spans="4:5" ht="20.100000000000001" customHeight="1">
      <c r="D123" s="22"/>
      <c r="E123" s="4"/>
    </row>
    <row r="124" spans="4:5" ht="20.100000000000001" customHeight="1">
      <c r="D124" s="22"/>
      <c r="E124" s="4"/>
    </row>
    <row r="125" spans="4:5" ht="20.100000000000001" customHeight="1">
      <c r="D125" s="22"/>
      <c r="E125" s="4"/>
    </row>
    <row r="126" spans="4:5" ht="20.100000000000001" customHeight="1">
      <c r="D126" s="22"/>
      <c r="E126" s="4"/>
    </row>
    <row r="127" spans="4:5" ht="20.100000000000001" customHeight="1">
      <c r="D127" s="22"/>
      <c r="E127" s="4"/>
    </row>
    <row r="128" spans="4:5" ht="20.100000000000001" customHeight="1">
      <c r="D128" s="22"/>
      <c r="E128" s="4"/>
    </row>
    <row r="129" spans="4:5" ht="20.100000000000001" customHeight="1">
      <c r="D129" s="22"/>
      <c r="E129" s="4"/>
    </row>
  </sheetData>
  <mergeCells count="25">
    <mergeCell ref="A2:Q2"/>
    <mergeCell ref="R1:AH1"/>
    <mergeCell ref="Q3:Q4"/>
    <mergeCell ref="O3:P3"/>
    <mergeCell ref="A1:Q1"/>
    <mergeCell ref="AH3:AH4"/>
    <mergeCell ref="A3:A4"/>
    <mergeCell ref="B3:E3"/>
    <mergeCell ref="H3:H4"/>
    <mergeCell ref="G3:G4"/>
    <mergeCell ref="AE2:AH2"/>
    <mergeCell ref="S3:V3"/>
    <mergeCell ref="I3:J3"/>
    <mergeCell ref="K3:L3"/>
    <mergeCell ref="AF3:AG3"/>
    <mergeCell ref="R3:R4"/>
    <mergeCell ref="F3:F4"/>
    <mergeCell ref="M3:N3"/>
    <mergeCell ref="Y3:Y4"/>
    <mergeCell ref="AD3:AE3"/>
    <mergeCell ref="X3:X4"/>
    <mergeCell ref="Z3:Z4"/>
    <mergeCell ref="AA3:AA4"/>
    <mergeCell ref="W3:W4"/>
    <mergeCell ref="AB3:AC3"/>
  </mergeCells>
  <phoneticPr fontId="14" type="noConversion"/>
  <printOptions horizontalCentered="1"/>
  <pageMargins left="0.55118110236220474" right="0.19685039370078741" top="0.6692913385826772" bottom="0.43307086614173229" header="0.51181102362204722" footer="0.31496062992125984"/>
  <pageSetup paperSize="9" orientation="landscape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토지</vt:lpstr>
      <vt:lpstr>토지!Print_Area</vt:lpstr>
      <vt:lpstr>토지!Print_Titles</vt:lpstr>
    </vt:vector>
  </TitlesOfParts>
  <Company>건설과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이동창</dc:creator>
  <cp:lastModifiedBy>Windows 사용자</cp:lastModifiedBy>
  <cp:lastPrinted>2018-01-18T07:59:39Z</cp:lastPrinted>
  <dcterms:created xsi:type="dcterms:W3CDTF">2001-03-28T02:34:23Z</dcterms:created>
  <dcterms:modified xsi:type="dcterms:W3CDTF">2018-02-02T06:39:07Z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245015F2">
    <vt:lpwstr/>
  </property>
  <property fmtid="{D5CDD505-2E9C-101B-9397-08002B2CF9AE}" pid="157" name="IVID283817D7">
    <vt:lpwstr/>
  </property>
  <property fmtid="{D5CDD505-2E9C-101B-9397-08002B2CF9AE}" pid="158" name="IVID3D3A15E4">
    <vt:lpwstr/>
  </property>
  <property fmtid="{D5CDD505-2E9C-101B-9397-08002B2CF9AE}" pid="159" name="IVID157115F8">
    <vt:lpwstr/>
  </property>
  <property fmtid="{D5CDD505-2E9C-101B-9397-08002B2CF9AE}" pid="160" name="IVID183D10D8">
    <vt:lpwstr/>
  </property>
  <property fmtid="{D5CDD505-2E9C-101B-9397-08002B2CF9AE}" pid="161" name="IVID114309E1">
    <vt:lpwstr/>
  </property>
  <property fmtid="{D5CDD505-2E9C-101B-9397-08002B2CF9AE}" pid="162" name="IVID3B3616E1">
    <vt:lpwstr/>
  </property>
  <property fmtid="{D5CDD505-2E9C-101B-9397-08002B2CF9AE}" pid="163" name="IVID2F4A12DA">
    <vt:lpwstr/>
  </property>
  <property fmtid="{D5CDD505-2E9C-101B-9397-08002B2CF9AE}" pid="164" name="IVIDB191AF4">
    <vt:lpwstr/>
  </property>
  <property fmtid="{D5CDD505-2E9C-101B-9397-08002B2CF9AE}" pid="165" name="IVIDC5C13D0">
    <vt:lpwstr/>
  </property>
  <property fmtid="{D5CDD505-2E9C-101B-9397-08002B2CF9AE}" pid="166" name="IVID1922110B">
    <vt:lpwstr/>
  </property>
  <property fmtid="{D5CDD505-2E9C-101B-9397-08002B2CF9AE}" pid="167" name="IVIDB0ECFE20">
    <vt:lpwstr/>
  </property>
  <property fmtid="{D5CDD505-2E9C-101B-9397-08002B2CF9AE}" pid="168" name="IVID2B741205">
    <vt:lpwstr/>
  </property>
  <property fmtid="{D5CDD505-2E9C-101B-9397-08002B2CF9AE}" pid="169" name="IVID203A1108">
    <vt:lpwstr/>
  </property>
  <property fmtid="{D5CDD505-2E9C-101B-9397-08002B2CF9AE}" pid="170" name="IVID343A11FD">
    <vt:lpwstr/>
  </property>
  <property fmtid="{D5CDD505-2E9C-101B-9397-08002B2CF9AE}" pid="171" name="IVID183416E5">
    <vt:lpwstr/>
  </property>
  <property fmtid="{D5CDD505-2E9C-101B-9397-08002B2CF9AE}" pid="172" name="IVID83011DE">
    <vt:lpwstr/>
  </property>
  <property fmtid="{D5CDD505-2E9C-101B-9397-08002B2CF9AE}" pid="173" name="IVIDD5E16FB">
    <vt:lpwstr/>
  </property>
  <property fmtid="{D5CDD505-2E9C-101B-9397-08002B2CF9AE}" pid="174" name="IVID1EDA2D4D">
    <vt:lpwstr/>
  </property>
  <property fmtid="{D5CDD505-2E9C-101B-9397-08002B2CF9AE}" pid="175" name="IVIDB4119D1">
    <vt:lpwstr/>
  </property>
  <property fmtid="{D5CDD505-2E9C-101B-9397-08002B2CF9AE}" pid="176" name="IVID70614E8">
    <vt:lpwstr/>
  </property>
  <property fmtid="{D5CDD505-2E9C-101B-9397-08002B2CF9AE}" pid="177" name="IVID83E14EA">
    <vt:lpwstr/>
  </property>
  <property fmtid="{D5CDD505-2E9C-101B-9397-08002B2CF9AE}" pid="178" name="IVID1A6C1CDD">
    <vt:lpwstr/>
  </property>
  <property fmtid="{D5CDD505-2E9C-101B-9397-08002B2CF9AE}" pid="179" name="IVID24691CD4">
    <vt:lpwstr/>
  </property>
  <property fmtid="{D5CDD505-2E9C-101B-9397-08002B2CF9AE}" pid="180" name="IVID2F5F18F6">
    <vt:lpwstr/>
  </property>
  <property fmtid="{D5CDD505-2E9C-101B-9397-08002B2CF9AE}" pid="181" name="IVIDC2A07F7">
    <vt:lpwstr/>
  </property>
  <property fmtid="{D5CDD505-2E9C-101B-9397-08002B2CF9AE}" pid="182" name="IVID3A6E10F6">
    <vt:lpwstr/>
  </property>
  <property fmtid="{D5CDD505-2E9C-101B-9397-08002B2CF9AE}" pid="183" name="IVID353810EA">
    <vt:lpwstr/>
  </property>
  <property fmtid="{D5CDD505-2E9C-101B-9397-08002B2CF9AE}" pid="184" name="IVID1F4617E9">
    <vt:lpwstr/>
  </property>
  <property fmtid="{D5CDD505-2E9C-101B-9397-08002B2CF9AE}" pid="185" name="IVID32A1AF8">
    <vt:lpwstr/>
  </property>
  <property fmtid="{D5CDD505-2E9C-101B-9397-08002B2CF9AE}" pid="186" name="IVID252617FB">
    <vt:lpwstr/>
  </property>
  <property fmtid="{D5CDD505-2E9C-101B-9397-08002B2CF9AE}" pid="187" name="IVID302217E5">
    <vt:lpwstr/>
  </property>
  <property fmtid="{D5CDD505-2E9C-101B-9397-08002B2CF9AE}" pid="188" name="IVID213C0FF2">
    <vt:lpwstr/>
  </property>
  <property fmtid="{D5CDD505-2E9C-101B-9397-08002B2CF9AE}" pid="189" name="IVID267B1704">
    <vt:lpwstr/>
  </property>
  <property fmtid="{D5CDD505-2E9C-101B-9397-08002B2CF9AE}" pid="190" name="IVID95112FF">
    <vt:lpwstr/>
  </property>
  <property fmtid="{D5CDD505-2E9C-101B-9397-08002B2CF9AE}" pid="191" name="IVID20B971C1">
    <vt:lpwstr/>
  </property>
  <property fmtid="{D5CDD505-2E9C-101B-9397-08002B2CF9AE}" pid="192" name="IVID2C3310F2">
    <vt:lpwstr/>
  </property>
  <property fmtid="{D5CDD505-2E9C-101B-9397-08002B2CF9AE}" pid="193" name="IVID21897B16">
    <vt:lpwstr/>
  </property>
  <property fmtid="{D5CDD505-2E9C-101B-9397-08002B2CF9AE}" pid="194" name="IVID2A2915DA">
    <vt:lpwstr/>
  </property>
  <property fmtid="{D5CDD505-2E9C-101B-9397-08002B2CF9AE}" pid="195" name="IVID346010D2">
    <vt:lpwstr/>
  </property>
  <property fmtid="{D5CDD505-2E9C-101B-9397-08002B2CF9AE}" pid="196" name="IVID297715E6">
    <vt:lpwstr/>
  </property>
  <property fmtid="{D5CDD505-2E9C-101B-9397-08002B2CF9AE}" pid="197" name="IVID2D311B00">
    <vt:lpwstr/>
  </property>
  <property fmtid="{D5CDD505-2E9C-101B-9397-08002B2CF9AE}" pid="198" name="IVID214475DD">
    <vt:lpwstr/>
  </property>
  <property fmtid="{D5CDD505-2E9C-101B-9397-08002B2CF9AE}" pid="199" name="IVID18F72120">
    <vt:lpwstr/>
  </property>
  <property fmtid="{D5CDD505-2E9C-101B-9397-08002B2CF9AE}" pid="200" name="IVID2768988E">
    <vt:lpwstr/>
  </property>
  <property fmtid="{D5CDD505-2E9C-101B-9397-08002B2CF9AE}" pid="201" name="IVID124E0FEE">
    <vt:lpwstr/>
  </property>
  <property fmtid="{D5CDD505-2E9C-101B-9397-08002B2CF9AE}" pid="202" name="IVID3D2612D5">
    <vt:lpwstr/>
  </property>
  <property fmtid="{D5CDD505-2E9C-101B-9397-08002B2CF9AE}" pid="203" name="IVID1B6013D1">
    <vt:lpwstr/>
  </property>
  <property fmtid="{D5CDD505-2E9C-101B-9397-08002B2CF9AE}" pid="204" name="IVID26996E8A">
    <vt:lpwstr/>
  </property>
  <property fmtid="{D5CDD505-2E9C-101B-9397-08002B2CF9AE}" pid="205" name="IVID107D17F5">
    <vt:lpwstr/>
  </property>
  <property fmtid="{D5CDD505-2E9C-101B-9397-08002B2CF9AE}" pid="206" name="IVID1A2617F6">
    <vt:lpwstr/>
  </property>
  <property fmtid="{D5CDD505-2E9C-101B-9397-08002B2CF9AE}" pid="207" name="IVID256617D8">
    <vt:lpwstr/>
  </property>
  <property fmtid="{D5CDD505-2E9C-101B-9397-08002B2CF9AE}" pid="208" name="IVID263A17F4">
    <vt:lpwstr/>
  </property>
  <property fmtid="{D5CDD505-2E9C-101B-9397-08002B2CF9AE}" pid="209" name="IVID366F1AFB">
    <vt:lpwstr/>
  </property>
  <property fmtid="{D5CDD505-2E9C-101B-9397-08002B2CF9AE}" pid="210" name="IVIDE4011E7">
    <vt:lpwstr/>
  </property>
  <property fmtid="{D5CDD505-2E9C-101B-9397-08002B2CF9AE}" pid="211" name="IVID323410FB">
    <vt:lpwstr/>
  </property>
  <property fmtid="{D5CDD505-2E9C-101B-9397-08002B2CF9AE}" pid="212" name="IVID1DEE254F">
    <vt:lpwstr/>
  </property>
  <property fmtid="{D5CDD505-2E9C-101B-9397-08002B2CF9AE}" pid="213" name="IVID253611E6">
    <vt:lpwstr/>
  </property>
  <property fmtid="{D5CDD505-2E9C-101B-9397-08002B2CF9AE}" pid="214" name="IVID3A2312F7">
    <vt:lpwstr/>
  </property>
  <property fmtid="{D5CDD505-2E9C-101B-9397-08002B2CF9AE}" pid="215" name="IVID172B0EFD">
    <vt:lpwstr/>
  </property>
  <property fmtid="{D5CDD505-2E9C-101B-9397-08002B2CF9AE}" pid="216" name="IVID2A1816FC">
    <vt:lpwstr/>
  </property>
  <property fmtid="{D5CDD505-2E9C-101B-9397-08002B2CF9AE}" pid="217" name="IVID133117D4">
    <vt:lpwstr/>
  </property>
  <property fmtid="{D5CDD505-2E9C-101B-9397-08002B2CF9AE}" pid="218" name="IVID392019F0">
    <vt:lpwstr/>
  </property>
  <property fmtid="{D5CDD505-2E9C-101B-9397-08002B2CF9AE}" pid="219" name="IVIDD630FD4">
    <vt:lpwstr/>
  </property>
  <property fmtid="{D5CDD505-2E9C-101B-9397-08002B2CF9AE}" pid="220" name="IVID39461CD9">
    <vt:lpwstr/>
  </property>
  <property fmtid="{D5CDD505-2E9C-101B-9397-08002B2CF9AE}" pid="221" name="IVIDD2514CE">
    <vt:lpwstr/>
  </property>
  <property fmtid="{D5CDD505-2E9C-101B-9397-08002B2CF9AE}" pid="222" name="IVID1B7E1201">
    <vt:lpwstr/>
  </property>
  <property fmtid="{D5CDD505-2E9C-101B-9397-08002B2CF9AE}" pid="223" name="IVID26271901">
    <vt:lpwstr/>
  </property>
  <property fmtid="{D5CDD505-2E9C-101B-9397-08002B2CF9AE}" pid="224" name="IVID38291504">
    <vt:lpwstr/>
  </property>
  <property fmtid="{D5CDD505-2E9C-101B-9397-08002B2CF9AE}" pid="225" name="IVIDF5314F9">
    <vt:lpwstr/>
  </property>
  <property fmtid="{D5CDD505-2E9C-101B-9397-08002B2CF9AE}" pid="226" name="IVIDA6414FD">
    <vt:lpwstr/>
  </property>
  <property fmtid="{D5CDD505-2E9C-101B-9397-08002B2CF9AE}" pid="227" name="IVID2C4310E7">
    <vt:lpwstr/>
  </property>
  <property fmtid="{D5CDD505-2E9C-101B-9397-08002B2CF9AE}" pid="228" name="IVID142211F6">
    <vt:lpwstr/>
  </property>
  <property fmtid="{D5CDD505-2E9C-101B-9397-08002B2CF9AE}" pid="229" name="IVID1EFC3337">
    <vt:lpwstr/>
  </property>
  <property fmtid="{D5CDD505-2E9C-101B-9397-08002B2CF9AE}" pid="230" name="IVID345018DE">
    <vt:lpwstr/>
  </property>
  <property fmtid="{D5CDD505-2E9C-101B-9397-08002B2CF9AE}" pid="231" name="IVID306619E3">
    <vt:lpwstr/>
  </property>
  <property fmtid="{D5CDD505-2E9C-101B-9397-08002B2CF9AE}" pid="232" name="IVID1B361AE3">
    <vt:lpwstr/>
  </property>
  <property fmtid="{D5CDD505-2E9C-101B-9397-08002B2CF9AE}" pid="233" name="IVID196417EE">
    <vt:lpwstr/>
  </property>
  <property fmtid="{D5CDD505-2E9C-101B-9397-08002B2CF9AE}" pid="234" name="IVID2E3612E0">
    <vt:lpwstr/>
  </property>
  <property fmtid="{D5CDD505-2E9C-101B-9397-08002B2CF9AE}" pid="235" name="IVIDB1816C0">
    <vt:lpwstr/>
  </property>
  <property fmtid="{D5CDD505-2E9C-101B-9397-08002B2CF9AE}" pid="236" name="IVID2B3F11FE">
    <vt:lpwstr/>
  </property>
  <property fmtid="{D5CDD505-2E9C-101B-9397-08002B2CF9AE}" pid="237" name="IVID3E6B1EF3">
    <vt:lpwstr/>
  </property>
</Properties>
</file>